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DieseArbeitsmappe"/>
  <mc:AlternateContent xmlns:mc="http://schemas.openxmlformats.org/markup-compatibility/2006">
    <mc:Choice Requires="x15">
      <x15ac:absPath xmlns:x15ac="http://schemas.microsoft.com/office/spreadsheetml/2010/11/ac" url="T:\ZA-3130\Referat_Reha\§ 111ff Bundesrahmenempfehlung Reha Vorsorge\06_Schiedsverfahren\RE_inkl. Anlagen_bereinigt_Anja\Veröffentlichung\"/>
    </mc:Choice>
  </mc:AlternateContent>
  <xr:revisionPtr revIDLastSave="0" documentId="13_ncr:1_{68F6A25E-4417-41D9-A1C1-89B30859A617}" xr6:coauthVersionLast="47" xr6:coauthVersionMax="47" xr10:uidLastSave="{00000000-0000-0000-0000-000000000000}"/>
  <bookViews>
    <workbookView xWindow="-36240" yWindow="-4125" windowWidth="28800" windowHeight="13320" xr2:uid="{00000000-000D-0000-FFFF-FFFF00000000}"/>
  </bookViews>
  <sheets>
    <sheet name="Personal" sheetId="2" r:id="rId1"/>
    <sheet name="Indikation" sheetId="3" state="hidden" r:id="rId2"/>
  </sheets>
  <definedNames>
    <definedName name="ja_nein">#REF!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54" i="2" l="1"/>
  <c r="V654" i="2" s="1"/>
  <c r="R653" i="2"/>
  <c r="V653" i="2" s="1"/>
  <c r="R652" i="2"/>
  <c r="R651" i="2"/>
  <c r="V651" i="2" s="1"/>
  <c r="R650" i="2"/>
  <c r="R648" i="2"/>
  <c r="V648" i="2" s="1"/>
  <c r="R647" i="2"/>
  <c r="V647" i="2" s="1"/>
  <c r="R646" i="2"/>
  <c r="R645" i="2"/>
  <c r="R644" i="2"/>
  <c r="R643" i="2"/>
  <c r="R642" i="2"/>
  <c r="V642" i="2" s="1"/>
  <c r="R641" i="2"/>
  <c r="R640" i="2"/>
  <c r="V640" i="2" s="1"/>
  <c r="R639" i="2"/>
  <c r="V639" i="2" s="1"/>
  <c r="R638" i="2"/>
  <c r="R637" i="2"/>
  <c r="V637" i="2" s="1"/>
  <c r="R636" i="2"/>
  <c r="R635" i="2"/>
  <c r="R634" i="2"/>
  <c r="R633" i="2"/>
  <c r="R632" i="2"/>
  <c r="V632" i="2" s="1"/>
  <c r="R631" i="2"/>
  <c r="V631" i="2" s="1"/>
  <c r="R630" i="2"/>
  <c r="R629" i="2"/>
  <c r="R627" i="2"/>
  <c r="V627" i="2" s="1"/>
  <c r="R626" i="2"/>
  <c r="R625" i="2"/>
  <c r="R624" i="2"/>
  <c r="V624" i="2" s="1"/>
  <c r="R623" i="2"/>
  <c r="R622" i="2"/>
  <c r="V622" i="2" s="1"/>
  <c r="R621" i="2"/>
  <c r="V621" i="2" s="1"/>
  <c r="R620" i="2"/>
  <c r="R619" i="2"/>
  <c r="V619" i="2" s="1"/>
  <c r="R618" i="2"/>
  <c r="R617" i="2"/>
  <c r="R616" i="2"/>
  <c r="V616" i="2" s="1"/>
  <c r="R615" i="2"/>
  <c r="R614" i="2"/>
  <c r="V614" i="2" s="1"/>
  <c r="R613" i="2"/>
  <c r="V613" i="2" s="1"/>
  <c r="R612" i="2"/>
  <c r="R611" i="2"/>
  <c r="V611" i="2" s="1"/>
  <c r="R610" i="2"/>
  <c r="V610" i="2" s="1"/>
  <c r="R609" i="2"/>
  <c r="R608" i="2"/>
  <c r="V608" i="2" s="1"/>
  <c r="R607" i="2"/>
  <c r="R606" i="2"/>
  <c r="V606" i="2" s="1"/>
  <c r="R605" i="2"/>
  <c r="V605" i="2" s="1"/>
  <c r="R604" i="2"/>
  <c r="R603" i="2"/>
  <c r="V603" i="2" s="1"/>
  <c r="R600" i="2"/>
  <c r="R599" i="2"/>
  <c r="V599" i="2" s="1"/>
  <c r="R598" i="2"/>
  <c r="R597" i="2"/>
  <c r="V597" i="2" s="1"/>
  <c r="R596" i="2"/>
  <c r="R594" i="2"/>
  <c r="V594" i="2" s="1"/>
  <c r="R593" i="2"/>
  <c r="V593" i="2" s="1"/>
  <c r="R592" i="2"/>
  <c r="R591" i="2"/>
  <c r="V591" i="2" s="1"/>
  <c r="R590" i="2"/>
  <c r="R589" i="2"/>
  <c r="V589" i="2" s="1"/>
  <c r="R588" i="2"/>
  <c r="R587" i="2"/>
  <c r="R586" i="2"/>
  <c r="V586" i="2" s="1"/>
  <c r="R585" i="2"/>
  <c r="R582" i="2"/>
  <c r="V582" i="2" s="1"/>
  <c r="R581" i="2"/>
  <c r="R580" i="2"/>
  <c r="R579" i="2"/>
  <c r="V579" i="2" s="1"/>
  <c r="R578" i="2"/>
  <c r="V578" i="2" s="1"/>
  <c r="R576" i="2"/>
  <c r="V576" i="2" s="1"/>
  <c r="R575" i="2"/>
  <c r="V575" i="2" s="1"/>
  <c r="R574" i="2"/>
  <c r="R573" i="2"/>
  <c r="V573" i="2" s="1"/>
  <c r="R572" i="2"/>
  <c r="R571" i="2"/>
  <c r="V571" i="2" s="1"/>
  <c r="R570" i="2"/>
  <c r="V570" i="2" s="1"/>
  <c r="R569" i="2"/>
  <c r="R568" i="2"/>
  <c r="V568" i="2" s="1"/>
  <c r="R567" i="2"/>
  <c r="V567" i="2" s="1"/>
  <c r="R566" i="2"/>
  <c r="R565" i="2"/>
  <c r="V565" i="2" s="1"/>
  <c r="R564" i="2"/>
  <c r="R563" i="2"/>
  <c r="V563" i="2" s="1"/>
  <c r="R562" i="2"/>
  <c r="V562" i="2" s="1"/>
  <c r="R561" i="2"/>
  <c r="R560" i="2"/>
  <c r="V560" i="2" s="1"/>
  <c r="R559" i="2"/>
  <c r="V559" i="2" s="1"/>
  <c r="R558" i="2"/>
  <c r="R557" i="2"/>
  <c r="V557" i="2" s="1"/>
  <c r="R554" i="2"/>
  <c r="R553" i="2"/>
  <c r="V553" i="2" s="1"/>
  <c r="R552" i="2"/>
  <c r="R551" i="2"/>
  <c r="V551" i="2" s="1"/>
  <c r="R550" i="2"/>
  <c r="R548" i="2"/>
  <c r="V548" i="2" s="1"/>
  <c r="R547" i="2"/>
  <c r="R546" i="2"/>
  <c r="R545" i="2"/>
  <c r="R544" i="2"/>
  <c r="R542" i="2"/>
  <c r="V542" i="2" s="1"/>
  <c r="R541" i="2"/>
  <c r="V541" i="2" s="1"/>
  <c r="R540" i="2"/>
  <c r="R539" i="2"/>
  <c r="V539" i="2" s="1"/>
  <c r="R538" i="2"/>
  <c r="R535" i="2"/>
  <c r="V535" i="2" s="1"/>
  <c r="R534" i="2"/>
  <c r="R533" i="2"/>
  <c r="R532" i="2"/>
  <c r="V532" i="2" s="1"/>
  <c r="R531" i="2"/>
  <c r="R529" i="2"/>
  <c r="V529" i="2" s="1"/>
  <c r="R528" i="2"/>
  <c r="V528" i="2" s="1"/>
  <c r="R527" i="2"/>
  <c r="R526" i="2"/>
  <c r="V526" i="2" s="1"/>
  <c r="R525" i="2"/>
  <c r="R523" i="2"/>
  <c r="V523" i="2" s="1"/>
  <c r="R522" i="2"/>
  <c r="V522" i="2" s="1"/>
  <c r="R521" i="2"/>
  <c r="R520" i="2"/>
  <c r="V520" i="2" s="1"/>
  <c r="R519" i="2"/>
  <c r="R518" i="2"/>
  <c r="R517" i="2"/>
  <c r="V517" i="2" s="1"/>
  <c r="R516" i="2"/>
  <c r="R515" i="2"/>
  <c r="V515" i="2" s="1"/>
  <c r="R514" i="2"/>
  <c r="V514" i="2" s="1"/>
  <c r="R513" i="2"/>
  <c r="R512" i="2"/>
  <c r="V512" i="2" s="1"/>
  <c r="R511" i="2"/>
  <c r="R510" i="2"/>
  <c r="V510" i="2" s="1"/>
  <c r="R509" i="2"/>
  <c r="V509" i="2" s="1"/>
  <c r="R508" i="2"/>
  <c r="R507" i="2"/>
  <c r="V507" i="2" s="1"/>
  <c r="R506" i="2"/>
  <c r="V506" i="2" s="1"/>
  <c r="R505" i="2"/>
  <c r="R504" i="2"/>
  <c r="V504" i="2" s="1"/>
  <c r="R503" i="2"/>
  <c r="R502" i="2"/>
  <c r="R501" i="2"/>
  <c r="R500" i="2"/>
  <c r="R499" i="2"/>
  <c r="V499" i="2" s="1"/>
  <c r="R498" i="2"/>
  <c r="V498" i="2" s="1"/>
  <c r="R497" i="2"/>
  <c r="R496" i="2"/>
  <c r="V496" i="2" s="1"/>
  <c r="R495" i="2"/>
  <c r="R494" i="2"/>
  <c r="R493" i="2"/>
  <c r="V493" i="2" s="1"/>
  <c r="R492" i="2"/>
  <c r="R491" i="2"/>
  <c r="V491" i="2" s="1"/>
  <c r="R490" i="2"/>
  <c r="V490" i="2" s="1"/>
  <c r="R489" i="2"/>
  <c r="R488" i="2"/>
  <c r="V488" i="2" s="1"/>
  <c r="R487" i="2"/>
  <c r="R486" i="2"/>
  <c r="R485" i="2"/>
  <c r="V485" i="2" s="1"/>
  <c r="R484" i="2"/>
  <c r="R481" i="2"/>
  <c r="V481" i="2" s="1"/>
  <c r="R480" i="2"/>
  <c r="V480" i="2" s="1"/>
  <c r="R479" i="2"/>
  <c r="R478" i="2"/>
  <c r="V478" i="2" s="1"/>
  <c r="R477" i="2"/>
  <c r="R475" i="2"/>
  <c r="V475" i="2" s="1"/>
  <c r="R474" i="2"/>
  <c r="V474" i="2" s="1"/>
  <c r="R473" i="2"/>
  <c r="R472" i="2"/>
  <c r="V472" i="2" s="1"/>
  <c r="R471" i="2"/>
  <c r="V471" i="2" s="1"/>
  <c r="R470" i="2"/>
  <c r="V470" i="2" s="1"/>
  <c r="R469" i="2"/>
  <c r="V469" i="2" s="1"/>
  <c r="R468" i="2"/>
  <c r="R467" i="2"/>
  <c r="V467" i="2" s="1"/>
  <c r="R466" i="2"/>
  <c r="V466" i="2" s="1"/>
  <c r="R463" i="2"/>
  <c r="V463" i="2" s="1"/>
  <c r="R462" i="2"/>
  <c r="V462" i="2" s="1"/>
  <c r="R461" i="2"/>
  <c r="R460" i="2"/>
  <c r="V460" i="2" s="1"/>
  <c r="R459" i="2"/>
  <c r="R457" i="2"/>
  <c r="V457" i="2" s="1"/>
  <c r="R456" i="2"/>
  <c r="R455" i="2"/>
  <c r="R454" i="2"/>
  <c r="R453" i="2"/>
  <c r="R452" i="2"/>
  <c r="V452" i="2" s="1"/>
  <c r="R451" i="2"/>
  <c r="V451" i="2" s="1"/>
  <c r="R450" i="2"/>
  <c r="R449" i="2"/>
  <c r="V449" i="2" s="1"/>
  <c r="R448" i="2"/>
  <c r="R447" i="2"/>
  <c r="R446" i="2"/>
  <c r="R445" i="2"/>
  <c r="R444" i="2"/>
  <c r="V444" i="2" s="1"/>
  <c r="R443" i="2"/>
  <c r="V443" i="2" s="1"/>
  <c r="R440" i="2"/>
  <c r="V440" i="2" s="1"/>
  <c r="R439" i="2"/>
  <c r="V439" i="2" s="1"/>
  <c r="R438" i="2"/>
  <c r="R437" i="2"/>
  <c r="R436" i="2"/>
  <c r="R434" i="2"/>
  <c r="V434" i="2" s="1"/>
  <c r="R433" i="2"/>
  <c r="V433" i="2" s="1"/>
  <c r="R432" i="2"/>
  <c r="R431" i="2"/>
  <c r="V431" i="2" s="1"/>
  <c r="R430" i="2"/>
  <c r="R429" i="2"/>
  <c r="R428" i="2"/>
  <c r="V428" i="2" s="1"/>
  <c r="R427" i="2"/>
  <c r="R426" i="2"/>
  <c r="V426" i="2" s="1"/>
  <c r="R425" i="2"/>
  <c r="V425" i="2" s="1"/>
  <c r="R424" i="2"/>
  <c r="R423" i="2"/>
  <c r="V423" i="2" s="1"/>
  <c r="R422" i="2"/>
  <c r="R421" i="2"/>
  <c r="R420" i="2"/>
  <c r="V420" i="2" s="1"/>
  <c r="R419" i="2"/>
  <c r="V419" i="2" s="1"/>
  <c r="R418" i="2"/>
  <c r="V418" i="2" s="1"/>
  <c r="R417" i="2"/>
  <c r="V417" i="2" s="1"/>
  <c r="R416" i="2"/>
  <c r="R415" i="2"/>
  <c r="V415" i="2" s="1"/>
  <c r="R414" i="2"/>
  <c r="R413" i="2"/>
  <c r="R412" i="2"/>
  <c r="R411" i="2"/>
  <c r="V411" i="2" s="1"/>
  <c r="R410" i="2"/>
  <c r="V410" i="2" s="1"/>
  <c r="R409" i="2"/>
  <c r="V409" i="2" s="1"/>
  <c r="R408" i="2"/>
  <c r="R407" i="2"/>
  <c r="V407" i="2" s="1"/>
  <c r="R406" i="2"/>
  <c r="R405" i="2"/>
  <c r="V405" i="2" s="1"/>
  <c r="R404" i="2"/>
  <c r="V404" i="2" s="1"/>
  <c r="R403" i="2"/>
  <c r="V403" i="2" s="1"/>
  <c r="R402" i="2"/>
  <c r="V402" i="2" s="1"/>
  <c r="R401" i="2"/>
  <c r="V401" i="2" s="1"/>
  <c r="R400" i="2"/>
  <c r="R399" i="2"/>
  <c r="V399" i="2" s="1"/>
  <c r="R398" i="2"/>
  <c r="R397" i="2"/>
  <c r="R396" i="2"/>
  <c r="R395" i="2"/>
  <c r="V395" i="2" s="1"/>
  <c r="R394" i="2"/>
  <c r="V394" i="2" s="1"/>
  <c r="R393" i="2"/>
  <c r="V393" i="2" s="1"/>
  <c r="R392" i="2"/>
  <c r="R391" i="2"/>
  <c r="V391" i="2" s="1"/>
  <c r="R390" i="2"/>
  <c r="R389" i="2"/>
  <c r="V389" i="2" s="1"/>
  <c r="R388" i="2"/>
  <c r="V388" i="2" s="1"/>
  <c r="R387" i="2"/>
  <c r="V387" i="2" s="1"/>
  <c r="R386" i="2"/>
  <c r="V386" i="2" s="1"/>
  <c r="R385" i="2"/>
  <c r="V385" i="2" s="1"/>
  <c r="R382" i="2"/>
  <c r="V382" i="2" s="1"/>
  <c r="R381" i="2"/>
  <c r="V381" i="2" s="1"/>
  <c r="R380" i="2"/>
  <c r="R379" i="2"/>
  <c r="R378" i="2"/>
  <c r="R376" i="2"/>
  <c r="R375" i="2"/>
  <c r="V375" i="2" s="1"/>
  <c r="R374" i="2"/>
  <c r="R373" i="2"/>
  <c r="V373" i="2" s="1"/>
  <c r="R372" i="2"/>
  <c r="R371" i="2"/>
  <c r="V371" i="2" s="1"/>
  <c r="R370" i="2"/>
  <c r="V370" i="2" s="1"/>
  <c r="R369" i="2"/>
  <c r="R368" i="2"/>
  <c r="V368" i="2" s="1"/>
  <c r="R367" i="2"/>
  <c r="V367" i="2" s="1"/>
  <c r="R366" i="2"/>
  <c r="R365" i="2"/>
  <c r="R364" i="2"/>
  <c r="R363" i="2"/>
  <c r="V363" i="2" s="1"/>
  <c r="R362" i="2"/>
  <c r="R361" i="2"/>
  <c r="R360" i="2"/>
  <c r="V360" i="2" s="1"/>
  <c r="R359" i="2"/>
  <c r="V359" i="2" s="1"/>
  <c r="R358" i="2"/>
  <c r="R357" i="2"/>
  <c r="V357" i="2" s="1"/>
  <c r="R356" i="2"/>
  <c r="R355" i="2"/>
  <c r="V355" i="2" s="1"/>
  <c r="R354" i="2"/>
  <c r="V354" i="2" s="1"/>
  <c r="R353" i="2"/>
  <c r="R352" i="2"/>
  <c r="R351" i="2"/>
  <c r="V351" i="2" s="1"/>
  <c r="R350" i="2"/>
  <c r="R349" i="2"/>
  <c r="V349" i="2" s="1"/>
  <c r="R348" i="2"/>
  <c r="R347" i="2"/>
  <c r="V347" i="2" s="1"/>
  <c r="R346" i="2"/>
  <c r="R345" i="2"/>
  <c r="R344" i="2"/>
  <c r="R343" i="2"/>
  <c r="V343" i="2" s="1"/>
  <c r="R342" i="2"/>
  <c r="R341" i="2"/>
  <c r="R340" i="2"/>
  <c r="R339" i="2"/>
  <c r="V339" i="2" s="1"/>
  <c r="R338" i="2"/>
  <c r="V338" i="2" s="1"/>
  <c r="R337" i="2"/>
  <c r="R336" i="2"/>
  <c r="R335" i="2"/>
  <c r="V335" i="2" s="1"/>
  <c r="R334" i="2"/>
  <c r="R333" i="2"/>
  <c r="R332" i="2"/>
  <c r="R331" i="2"/>
  <c r="V331" i="2" s="1"/>
  <c r="R330" i="2"/>
  <c r="V330" i="2" s="1"/>
  <c r="R329" i="2"/>
  <c r="R328" i="2"/>
  <c r="R327" i="2"/>
  <c r="V327" i="2" s="1"/>
  <c r="R326" i="2"/>
  <c r="R325" i="2"/>
  <c r="R324" i="2"/>
  <c r="R323" i="2"/>
  <c r="V323" i="2" s="1"/>
  <c r="R322" i="2"/>
  <c r="V322" i="2" s="1"/>
  <c r="R321" i="2"/>
  <c r="R320" i="2"/>
  <c r="R319" i="2"/>
  <c r="V319" i="2" s="1"/>
  <c r="R318" i="2"/>
  <c r="R317" i="2"/>
  <c r="V317" i="2" s="1"/>
  <c r="R315" i="2"/>
  <c r="V315" i="2" s="1"/>
  <c r="R314" i="2"/>
  <c r="V314" i="2" s="1"/>
  <c r="R313" i="2"/>
  <c r="R312" i="2"/>
  <c r="V312" i="2" s="1"/>
  <c r="R311" i="2"/>
  <c r="R310" i="2"/>
  <c r="V310" i="2" s="1"/>
  <c r="R309" i="2"/>
  <c r="V309" i="2" s="1"/>
  <c r="R308" i="2"/>
  <c r="R307" i="2"/>
  <c r="V307" i="2" s="1"/>
  <c r="R306" i="2"/>
  <c r="V306" i="2" s="1"/>
  <c r="R305" i="2"/>
  <c r="R304" i="2"/>
  <c r="V304" i="2" s="1"/>
  <c r="R303" i="2"/>
  <c r="R302" i="2"/>
  <c r="V302" i="2" s="1"/>
  <c r="R301" i="2"/>
  <c r="V301" i="2" s="1"/>
  <c r="R300" i="2"/>
  <c r="R299" i="2"/>
  <c r="V299" i="2" s="1"/>
  <c r="R298" i="2"/>
  <c r="V298" i="2" s="1"/>
  <c r="R297" i="2"/>
  <c r="R296" i="2"/>
  <c r="V296" i="2" s="1"/>
  <c r="R295" i="2"/>
  <c r="R294" i="2"/>
  <c r="V294" i="2" s="1"/>
  <c r="R293" i="2"/>
  <c r="V293" i="2" s="1"/>
  <c r="R292" i="2"/>
  <c r="R291" i="2"/>
  <c r="V291" i="2" s="1"/>
  <c r="R290" i="2"/>
  <c r="V290" i="2" s="1"/>
  <c r="R289" i="2"/>
  <c r="R288" i="2"/>
  <c r="V288" i="2" s="1"/>
  <c r="R287" i="2"/>
  <c r="R286" i="2"/>
  <c r="V286" i="2" s="1"/>
  <c r="R285" i="2"/>
  <c r="V285" i="2" s="1"/>
  <c r="R284" i="2"/>
  <c r="R283" i="2"/>
  <c r="V283" i="2" s="1"/>
  <c r="R282" i="2"/>
  <c r="V282" i="2" s="1"/>
  <c r="R281" i="2"/>
  <c r="R280" i="2"/>
  <c r="R279" i="2"/>
  <c r="R278" i="2"/>
  <c r="V278" i="2" s="1"/>
  <c r="R277" i="2"/>
  <c r="V277" i="2" s="1"/>
  <c r="R276" i="2"/>
  <c r="R275" i="2"/>
  <c r="V275" i="2" s="1"/>
  <c r="R274" i="2"/>
  <c r="V274" i="2" s="1"/>
  <c r="R273" i="2"/>
  <c r="R272" i="2"/>
  <c r="V272" i="2" s="1"/>
  <c r="R271" i="2"/>
  <c r="R270" i="2"/>
  <c r="V270" i="2" s="1"/>
  <c r="R269" i="2"/>
  <c r="V269" i="2" s="1"/>
  <c r="R268" i="2"/>
  <c r="V268" i="2" s="1"/>
  <c r="R267" i="2"/>
  <c r="V267" i="2" s="1"/>
  <c r="R266" i="2"/>
  <c r="R265" i="2"/>
  <c r="R264" i="2"/>
  <c r="R263" i="2"/>
  <c r="R262" i="2"/>
  <c r="V262" i="2" s="1"/>
  <c r="R261" i="2"/>
  <c r="V261" i="2" s="1"/>
  <c r="R260" i="2"/>
  <c r="R259" i="2"/>
  <c r="V259" i="2" s="1"/>
  <c r="R258" i="2"/>
  <c r="V258" i="2" s="1"/>
  <c r="R257" i="2"/>
  <c r="R256" i="2"/>
  <c r="V256" i="2" s="1"/>
  <c r="R255" i="2"/>
  <c r="R254" i="2"/>
  <c r="R253" i="2"/>
  <c r="R252" i="2"/>
  <c r="V252" i="2" s="1"/>
  <c r="R251" i="2"/>
  <c r="V251" i="2" s="1"/>
  <c r="R250" i="2"/>
  <c r="R249" i="2"/>
  <c r="R248" i="2"/>
  <c r="V248" i="2" s="1"/>
  <c r="R247" i="2"/>
  <c r="R246" i="2"/>
  <c r="V246" i="2" s="1"/>
  <c r="R245" i="2"/>
  <c r="R244" i="2"/>
  <c r="V244" i="2" s="1"/>
  <c r="R243" i="2"/>
  <c r="V243" i="2" s="1"/>
  <c r="R242" i="2"/>
  <c r="R241" i="2"/>
  <c r="R240" i="2"/>
  <c r="V240" i="2" s="1"/>
  <c r="R239" i="2"/>
  <c r="R238" i="2"/>
  <c r="R237" i="2"/>
  <c r="V237" i="2" s="1"/>
  <c r="R236" i="2"/>
  <c r="V236" i="2" s="1"/>
  <c r="R235" i="2"/>
  <c r="V235" i="2" s="1"/>
  <c r="R234" i="2"/>
  <c r="R233" i="2"/>
  <c r="V233" i="2" s="1"/>
  <c r="R232" i="2"/>
  <c r="R231" i="2"/>
  <c r="R230" i="2"/>
  <c r="R229" i="2"/>
  <c r="V229" i="2" s="1"/>
  <c r="R228" i="2"/>
  <c r="V228" i="2" s="1"/>
  <c r="R227" i="2"/>
  <c r="V227" i="2" s="1"/>
  <c r="R226" i="2"/>
  <c r="R225" i="2"/>
  <c r="R224" i="2"/>
  <c r="V224" i="2" s="1"/>
  <c r="R223" i="2"/>
  <c r="R222" i="2"/>
  <c r="R221" i="2"/>
  <c r="V221" i="2" s="1"/>
  <c r="R220" i="2"/>
  <c r="V220" i="2" s="1"/>
  <c r="R219" i="2"/>
  <c r="V219" i="2" s="1"/>
  <c r="R218" i="2"/>
  <c r="V218" i="2" s="1"/>
  <c r="R217" i="2"/>
  <c r="V217" i="2" s="1"/>
  <c r="R216" i="2"/>
  <c r="V216" i="2" s="1"/>
  <c r="R215" i="2"/>
  <c r="R214" i="2"/>
  <c r="R213" i="2"/>
  <c r="R212" i="2"/>
  <c r="V212" i="2" s="1"/>
  <c r="R211" i="2"/>
  <c r="V211" i="2" s="1"/>
  <c r="R210" i="2"/>
  <c r="R209" i="2"/>
  <c r="V209" i="2" s="1"/>
  <c r="R208" i="2"/>
  <c r="V208" i="2" s="1"/>
  <c r="R207" i="2"/>
  <c r="V207" i="2" s="1"/>
  <c r="R206" i="2"/>
  <c r="V206" i="2" s="1"/>
  <c r="R205" i="2"/>
  <c r="R204" i="2"/>
  <c r="V204" i="2" s="1"/>
  <c r="R203" i="2"/>
  <c r="V203" i="2" s="1"/>
  <c r="R202" i="2"/>
  <c r="V202" i="2" s="1"/>
  <c r="R201" i="2"/>
  <c r="R200" i="2"/>
  <c r="V200" i="2" s="1"/>
  <c r="R199" i="2"/>
  <c r="R198" i="2"/>
  <c r="V198" i="2" s="1"/>
  <c r="R197" i="2"/>
  <c r="V197" i="2" s="1"/>
  <c r="R196" i="2"/>
  <c r="R195" i="2"/>
  <c r="V195" i="2" s="1"/>
  <c r="R194" i="2"/>
  <c r="R193" i="2"/>
  <c r="R192" i="2"/>
  <c r="V192" i="2" s="1"/>
  <c r="R191" i="2"/>
  <c r="R190" i="2"/>
  <c r="V190" i="2" s="1"/>
  <c r="R189" i="2"/>
  <c r="R188" i="2"/>
  <c r="R187" i="2"/>
  <c r="V187" i="2" s="1"/>
  <c r="R186" i="2"/>
  <c r="R185" i="2"/>
  <c r="R184" i="2"/>
  <c r="V184" i="2" s="1"/>
  <c r="R183" i="2"/>
  <c r="V183" i="2" s="1"/>
  <c r="R182" i="2"/>
  <c r="V182" i="2" s="1"/>
  <c r="R181" i="2"/>
  <c r="R180" i="2"/>
  <c r="V180" i="2" s="1"/>
  <c r="R179" i="2"/>
  <c r="V179" i="2" s="1"/>
  <c r="R178" i="2"/>
  <c r="R177" i="2"/>
  <c r="R176" i="2"/>
  <c r="V176" i="2" s="1"/>
  <c r="R175" i="2"/>
  <c r="R174" i="2"/>
  <c r="V174" i="2" s="1"/>
  <c r="R173" i="2"/>
  <c r="R172" i="2"/>
  <c r="V172" i="2" s="1"/>
  <c r="R171" i="2"/>
  <c r="R170" i="2"/>
  <c r="R169" i="2"/>
  <c r="R168" i="2"/>
  <c r="R167" i="2"/>
  <c r="V167" i="2" s="1"/>
  <c r="R166" i="2"/>
  <c r="V166" i="2" s="1"/>
  <c r="R165" i="2"/>
  <c r="R164" i="2"/>
  <c r="V164" i="2" s="1"/>
  <c r="R163" i="2"/>
  <c r="R162" i="2"/>
  <c r="R161" i="2"/>
  <c r="V161" i="2" s="1"/>
  <c r="R160" i="2"/>
  <c r="R159" i="2"/>
  <c r="R158" i="2"/>
  <c r="R157" i="2"/>
  <c r="R156" i="2"/>
  <c r="V156" i="2" s="1"/>
  <c r="R155" i="2"/>
  <c r="R154" i="2"/>
  <c r="R153" i="2"/>
  <c r="V153" i="2" s="1"/>
  <c r="R152" i="2"/>
  <c r="R151" i="2"/>
  <c r="V151" i="2" s="1"/>
  <c r="R150" i="2"/>
  <c r="V150" i="2" s="1"/>
  <c r="R149" i="2"/>
  <c r="R148" i="2"/>
  <c r="V148" i="2" s="1"/>
  <c r="R147" i="2"/>
  <c r="R146" i="2"/>
  <c r="R145" i="2"/>
  <c r="R144" i="2"/>
  <c r="R143" i="2"/>
  <c r="R142" i="2"/>
  <c r="V142" i="2" s="1"/>
  <c r="R141" i="2"/>
  <c r="R140" i="2"/>
  <c r="V140" i="2" s="1"/>
  <c r="R139" i="2"/>
  <c r="R138" i="2"/>
  <c r="R137" i="2"/>
  <c r="R136" i="2"/>
  <c r="R135" i="2"/>
  <c r="V135" i="2" s="1"/>
  <c r="R134" i="2"/>
  <c r="V134" i="2" s="1"/>
  <c r="R133" i="2"/>
  <c r="R132" i="2"/>
  <c r="V132" i="2" s="1"/>
  <c r="R131" i="2"/>
  <c r="R130" i="2"/>
  <c r="R129" i="2"/>
  <c r="R128" i="2"/>
  <c r="R127" i="2"/>
  <c r="R126" i="2"/>
  <c r="V126" i="2" s="1"/>
  <c r="R125" i="2"/>
  <c r="R124" i="2"/>
  <c r="V124" i="2" s="1"/>
  <c r="R123" i="2"/>
  <c r="R122" i="2"/>
  <c r="V122" i="2" s="1"/>
  <c r="R121" i="2"/>
  <c r="V121" i="2" s="1"/>
  <c r="R120" i="2"/>
  <c r="R119" i="2"/>
  <c r="V119" i="2" s="1"/>
  <c r="R118" i="2"/>
  <c r="V118" i="2" s="1"/>
  <c r="R117" i="2"/>
  <c r="R116" i="2"/>
  <c r="V116" i="2" s="1"/>
  <c r="R113" i="2"/>
  <c r="V113" i="2" s="1"/>
  <c r="R112" i="2"/>
  <c r="V112" i="2" s="1"/>
  <c r="R111" i="2"/>
  <c r="R110" i="2"/>
  <c r="V110" i="2" s="1"/>
  <c r="R109" i="2"/>
  <c r="R107" i="2"/>
  <c r="V107" i="2" s="1"/>
  <c r="R106" i="2"/>
  <c r="V106" i="2" s="1"/>
  <c r="R105" i="2"/>
  <c r="R104" i="2"/>
  <c r="V104" i="2" s="1"/>
  <c r="R103" i="2"/>
  <c r="R102" i="2"/>
  <c r="V102" i="2" s="1"/>
  <c r="R101" i="2"/>
  <c r="V101" i="2" s="1"/>
  <c r="R100" i="2"/>
  <c r="R99" i="2"/>
  <c r="V99" i="2" s="1"/>
  <c r="R98" i="2"/>
  <c r="R96" i="2"/>
  <c r="V96" i="2" s="1"/>
  <c r="R95" i="2"/>
  <c r="V95" i="2" s="1"/>
  <c r="R94" i="2"/>
  <c r="R93" i="2"/>
  <c r="V93" i="2" s="1"/>
  <c r="R92" i="2"/>
  <c r="R91" i="2"/>
  <c r="V91" i="2" s="1"/>
  <c r="R90" i="2"/>
  <c r="V90" i="2" s="1"/>
  <c r="R89" i="2"/>
  <c r="R88" i="2"/>
  <c r="V88" i="2" s="1"/>
  <c r="R87" i="2"/>
  <c r="R85" i="2"/>
  <c r="V85" i="2" s="1"/>
  <c r="R84" i="2"/>
  <c r="R83" i="2"/>
  <c r="R82" i="2"/>
  <c r="V82" i="2" s="1"/>
  <c r="R81" i="2"/>
  <c r="R80" i="2"/>
  <c r="V80" i="2" s="1"/>
  <c r="R79" i="2"/>
  <c r="V79" i="2" s="1"/>
  <c r="R78" i="2"/>
  <c r="R77" i="2"/>
  <c r="V77" i="2" s="1"/>
  <c r="R76" i="2"/>
  <c r="V76" i="2" s="1"/>
  <c r="R73" i="2"/>
  <c r="V73" i="2" s="1"/>
  <c r="R72" i="2"/>
  <c r="V72" i="2" s="1"/>
  <c r="R71" i="2"/>
  <c r="R70" i="2"/>
  <c r="V70" i="2" s="1"/>
  <c r="R69" i="2"/>
  <c r="R67" i="2"/>
  <c r="V67" i="2" s="1"/>
  <c r="R66" i="2"/>
  <c r="V66" i="2" s="1"/>
  <c r="R65" i="2"/>
  <c r="R64" i="2"/>
  <c r="V64" i="2" s="1"/>
  <c r="R63" i="2"/>
  <c r="R62" i="2"/>
  <c r="V62" i="2" s="1"/>
  <c r="R61" i="2"/>
  <c r="V61" i="2" s="1"/>
  <c r="R60" i="2"/>
  <c r="R59" i="2"/>
  <c r="V59" i="2" s="1"/>
  <c r="R58" i="2"/>
  <c r="V58" i="2" s="1"/>
  <c r="R57" i="2"/>
  <c r="R56" i="2"/>
  <c r="V56" i="2" s="1"/>
  <c r="R55" i="2"/>
  <c r="R54" i="2"/>
  <c r="V54" i="2" s="1"/>
  <c r="R53" i="2"/>
  <c r="V53" i="2" s="1"/>
  <c r="R51" i="2"/>
  <c r="V51" i="2" s="1"/>
  <c r="R50" i="2"/>
  <c r="V50" i="2" s="1"/>
  <c r="R49" i="2"/>
  <c r="R48" i="2"/>
  <c r="R47" i="2"/>
  <c r="R46" i="2"/>
  <c r="R45" i="2"/>
  <c r="V45" i="2" s="1"/>
  <c r="R44" i="2"/>
  <c r="R43" i="2"/>
  <c r="V43" i="2" s="1"/>
  <c r="R42" i="2"/>
  <c r="R41" i="2"/>
  <c r="R40" i="2"/>
  <c r="V40" i="2" s="1"/>
  <c r="R39" i="2"/>
  <c r="R38" i="2"/>
  <c r="R37" i="2"/>
  <c r="V37" i="2" s="1"/>
  <c r="R35" i="2"/>
  <c r="V35" i="2" s="1"/>
  <c r="R34" i="2"/>
  <c r="V34" i="2" s="1"/>
  <c r="R33" i="2"/>
  <c r="R32" i="2"/>
  <c r="V32" i="2" s="1"/>
  <c r="R31" i="2"/>
  <c r="R30" i="2"/>
  <c r="V30" i="2" s="1"/>
  <c r="R29" i="2"/>
  <c r="R28" i="2"/>
  <c r="V28" i="2" s="1"/>
  <c r="R27" i="2"/>
  <c r="V27" i="2" s="1"/>
  <c r="R26" i="2"/>
  <c r="V26" i="2" s="1"/>
  <c r="R24" i="2"/>
  <c r="R23" i="2"/>
  <c r="R22" i="2"/>
  <c r="R21" i="2"/>
  <c r="R20" i="2"/>
  <c r="V365" i="2"/>
  <c r="V362" i="2"/>
  <c r="V352" i="2"/>
  <c r="V346" i="2"/>
  <c r="V344" i="2"/>
  <c r="V341" i="2"/>
  <c r="V336" i="2"/>
  <c r="V333" i="2"/>
  <c r="V328" i="2"/>
  <c r="V320" i="2"/>
  <c r="V249" i="2"/>
  <c r="V241" i="2"/>
  <c r="V225" i="2"/>
  <c r="V193" i="2"/>
  <c r="V185" i="2"/>
  <c r="V177" i="2"/>
  <c r="V169" i="2"/>
  <c r="V159" i="2"/>
  <c r="V145" i="2"/>
  <c r="V143" i="2"/>
  <c r="V137" i="2"/>
  <c r="V129" i="2"/>
  <c r="M654" i="2"/>
  <c r="L654" i="2"/>
  <c r="K654" i="2"/>
  <c r="J654" i="2"/>
  <c r="M653" i="2"/>
  <c r="L653" i="2"/>
  <c r="K653" i="2"/>
  <c r="J653" i="2"/>
  <c r="M652" i="2"/>
  <c r="L652" i="2"/>
  <c r="K652" i="2"/>
  <c r="J652" i="2"/>
  <c r="M651" i="2"/>
  <c r="L651" i="2"/>
  <c r="K651" i="2"/>
  <c r="J651" i="2"/>
  <c r="M650" i="2"/>
  <c r="L650" i="2"/>
  <c r="K650" i="2"/>
  <c r="J650" i="2"/>
  <c r="M648" i="2"/>
  <c r="L648" i="2"/>
  <c r="K648" i="2"/>
  <c r="J648" i="2"/>
  <c r="M647" i="2"/>
  <c r="L647" i="2"/>
  <c r="K647" i="2"/>
  <c r="J647" i="2"/>
  <c r="M646" i="2"/>
  <c r="L646" i="2"/>
  <c r="K646" i="2"/>
  <c r="J646" i="2"/>
  <c r="M645" i="2"/>
  <c r="L645" i="2"/>
  <c r="K645" i="2"/>
  <c r="J645" i="2"/>
  <c r="M644" i="2"/>
  <c r="L644" i="2"/>
  <c r="K644" i="2"/>
  <c r="J644" i="2"/>
  <c r="M643" i="2"/>
  <c r="L643" i="2"/>
  <c r="K643" i="2"/>
  <c r="J643" i="2"/>
  <c r="M642" i="2"/>
  <c r="L642" i="2"/>
  <c r="K642" i="2"/>
  <c r="J642" i="2"/>
  <c r="M641" i="2"/>
  <c r="L641" i="2"/>
  <c r="K641" i="2"/>
  <c r="J641" i="2"/>
  <c r="M640" i="2"/>
  <c r="L640" i="2"/>
  <c r="K640" i="2"/>
  <c r="J640" i="2"/>
  <c r="M639" i="2"/>
  <c r="L639" i="2"/>
  <c r="K639" i="2"/>
  <c r="J639" i="2"/>
  <c r="M638" i="2"/>
  <c r="L638" i="2"/>
  <c r="K638" i="2"/>
  <c r="J638" i="2"/>
  <c r="M637" i="2"/>
  <c r="L637" i="2"/>
  <c r="K637" i="2"/>
  <c r="J637" i="2"/>
  <c r="M636" i="2"/>
  <c r="L636" i="2"/>
  <c r="K636" i="2"/>
  <c r="J636" i="2"/>
  <c r="M635" i="2"/>
  <c r="L635" i="2"/>
  <c r="K635" i="2"/>
  <c r="J635" i="2"/>
  <c r="M634" i="2"/>
  <c r="L634" i="2"/>
  <c r="K634" i="2"/>
  <c r="J634" i="2"/>
  <c r="M633" i="2"/>
  <c r="L633" i="2"/>
  <c r="K633" i="2"/>
  <c r="J633" i="2"/>
  <c r="M632" i="2"/>
  <c r="L632" i="2"/>
  <c r="K632" i="2"/>
  <c r="J632" i="2"/>
  <c r="M631" i="2"/>
  <c r="L631" i="2"/>
  <c r="K631" i="2"/>
  <c r="J631" i="2"/>
  <c r="M630" i="2"/>
  <c r="L630" i="2"/>
  <c r="K630" i="2"/>
  <c r="J630" i="2"/>
  <c r="M629" i="2"/>
  <c r="L629" i="2"/>
  <c r="K629" i="2"/>
  <c r="J629" i="2"/>
  <c r="M627" i="2"/>
  <c r="L627" i="2"/>
  <c r="K627" i="2"/>
  <c r="J627" i="2"/>
  <c r="M626" i="2"/>
  <c r="L626" i="2"/>
  <c r="K626" i="2"/>
  <c r="J626" i="2"/>
  <c r="M625" i="2"/>
  <c r="L625" i="2"/>
  <c r="K625" i="2"/>
  <c r="J625" i="2"/>
  <c r="M624" i="2"/>
  <c r="L624" i="2"/>
  <c r="K624" i="2"/>
  <c r="J624" i="2"/>
  <c r="M623" i="2"/>
  <c r="L623" i="2"/>
  <c r="K623" i="2"/>
  <c r="J623" i="2"/>
  <c r="M622" i="2"/>
  <c r="L622" i="2"/>
  <c r="K622" i="2"/>
  <c r="J622" i="2"/>
  <c r="M621" i="2"/>
  <c r="L621" i="2"/>
  <c r="K621" i="2"/>
  <c r="J621" i="2"/>
  <c r="M620" i="2"/>
  <c r="L620" i="2"/>
  <c r="K620" i="2"/>
  <c r="J620" i="2"/>
  <c r="M619" i="2"/>
  <c r="L619" i="2"/>
  <c r="K619" i="2"/>
  <c r="J619" i="2"/>
  <c r="M618" i="2"/>
  <c r="L618" i="2"/>
  <c r="K618" i="2"/>
  <c r="J618" i="2"/>
  <c r="M617" i="2"/>
  <c r="L617" i="2"/>
  <c r="K617" i="2"/>
  <c r="J617" i="2"/>
  <c r="M616" i="2"/>
  <c r="L616" i="2"/>
  <c r="K616" i="2"/>
  <c r="J616" i="2"/>
  <c r="M615" i="2"/>
  <c r="L615" i="2"/>
  <c r="K615" i="2"/>
  <c r="J615" i="2"/>
  <c r="M614" i="2"/>
  <c r="L614" i="2"/>
  <c r="K614" i="2"/>
  <c r="J614" i="2"/>
  <c r="M613" i="2"/>
  <c r="L613" i="2"/>
  <c r="K613" i="2"/>
  <c r="J613" i="2"/>
  <c r="M612" i="2"/>
  <c r="L612" i="2"/>
  <c r="K612" i="2"/>
  <c r="J612" i="2"/>
  <c r="M611" i="2"/>
  <c r="L611" i="2"/>
  <c r="K611" i="2"/>
  <c r="J611" i="2"/>
  <c r="M610" i="2"/>
  <c r="L610" i="2"/>
  <c r="K610" i="2"/>
  <c r="J610" i="2"/>
  <c r="M609" i="2"/>
  <c r="L609" i="2"/>
  <c r="K609" i="2"/>
  <c r="J609" i="2"/>
  <c r="M608" i="2"/>
  <c r="L608" i="2"/>
  <c r="K608" i="2"/>
  <c r="J608" i="2"/>
  <c r="M607" i="2"/>
  <c r="L607" i="2"/>
  <c r="K607" i="2"/>
  <c r="J607" i="2"/>
  <c r="M606" i="2"/>
  <c r="L606" i="2"/>
  <c r="K606" i="2"/>
  <c r="J606" i="2"/>
  <c r="M605" i="2"/>
  <c r="L605" i="2"/>
  <c r="K605" i="2"/>
  <c r="J605" i="2"/>
  <c r="M604" i="2"/>
  <c r="L604" i="2"/>
  <c r="K604" i="2"/>
  <c r="J604" i="2"/>
  <c r="M603" i="2"/>
  <c r="L603" i="2"/>
  <c r="K603" i="2"/>
  <c r="J603" i="2"/>
  <c r="M600" i="2"/>
  <c r="L600" i="2"/>
  <c r="K600" i="2"/>
  <c r="J600" i="2"/>
  <c r="M599" i="2"/>
  <c r="L599" i="2"/>
  <c r="K599" i="2"/>
  <c r="J599" i="2"/>
  <c r="M598" i="2"/>
  <c r="L598" i="2"/>
  <c r="K598" i="2"/>
  <c r="J598" i="2"/>
  <c r="M597" i="2"/>
  <c r="L597" i="2"/>
  <c r="K597" i="2"/>
  <c r="J597" i="2"/>
  <c r="M596" i="2"/>
  <c r="L596" i="2"/>
  <c r="K596" i="2"/>
  <c r="J596" i="2"/>
  <c r="M594" i="2"/>
  <c r="L594" i="2"/>
  <c r="K594" i="2"/>
  <c r="J594" i="2"/>
  <c r="M593" i="2"/>
  <c r="L593" i="2"/>
  <c r="K593" i="2"/>
  <c r="J593" i="2"/>
  <c r="M592" i="2"/>
  <c r="L592" i="2"/>
  <c r="K592" i="2"/>
  <c r="J592" i="2"/>
  <c r="M591" i="2"/>
  <c r="L591" i="2"/>
  <c r="K591" i="2"/>
  <c r="J591" i="2"/>
  <c r="M590" i="2"/>
  <c r="L590" i="2"/>
  <c r="K590" i="2"/>
  <c r="J590" i="2"/>
  <c r="M589" i="2"/>
  <c r="L589" i="2"/>
  <c r="K589" i="2"/>
  <c r="J589" i="2"/>
  <c r="M588" i="2"/>
  <c r="L588" i="2"/>
  <c r="K588" i="2"/>
  <c r="J588" i="2"/>
  <c r="M587" i="2"/>
  <c r="L587" i="2"/>
  <c r="K587" i="2"/>
  <c r="J587" i="2"/>
  <c r="M586" i="2"/>
  <c r="L586" i="2"/>
  <c r="K586" i="2"/>
  <c r="J586" i="2"/>
  <c r="M585" i="2"/>
  <c r="L585" i="2"/>
  <c r="K585" i="2"/>
  <c r="J585" i="2"/>
  <c r="M582" i="2"/>
  <c r="L582" i="2"/>
  <c r="K582" i="2"/>
  <c r="J582" i="2"/>
  <c r="M581" i="2"/>
  <c r="L581" i="2"/>
  <c r="K581" i="2"/>
  <c r="J581" i="2"/>
  <c r="M580" i="2"/>
  <c r="L580" i="2"/>
  <c r="K580" i="2"/>
  <c r="J580" i="2"/>
  <c r="M579" i="2"/>
  <c r="L579" i="2"/>
  <c r="K579" i="2"/>
  <c r="J579" i="2"/>
  <c r="M578" i="2"/>
  <c r="L578" i="2"/>
  <c r="K578" i="2"/>
  <c r="J578" i="2"/>
  <c r="M576" i="2"/>
  <c r="L576" i="2"/>
  <c r="K576" i="2"/>
  <c r="J576" i="2"/>
  <c r="M575" i="2"/>
  <c r="L575" i="2"/>
  <c r="K575" i="2"/>
  <c r="J575" i="2"/>
  <c r="M574" i="2"/>
  <c r="L574" i="2"/>
  <c r="K574" i="2"/>
  <c r="J574" i="2"/>
  <c r="M573" i="2"/>
  <c r="L573" i="2"/>
  <c r="K573" i="2"/>
  <c r="J573" i="2"/>
  <c r="M572" i="2"/>
  <c r="L572" i="2"/>
  <c r="K572" i="2"/>
  <c r="J572" i="2"/>
  <c r="M571" i="2"/>
  <c r="L571" i="2"/>
  <c r="K571" i="2"/>
  <c r="J571" i="2"/>
  <c r="M570" i="2"/>
  <c r="L570" i="2"/>
  <c r="K570" i="2"/>
  <c r="J570" i="2"/>
  <c r="M569" i="2"/>
  <c r="L569" i="2"/>
  <c r="K569" i="2"/>
  <c r="J569" i="2"/>
  <c r="M568" i="2"/>
  <c r="L568" i="2"/>
  <c r="K568" i="2"/>
  <c r="J568" i="2"/>
  <c r="M567" i="2"/>
  <c r="L567" i="2"/>
  <c r="K567" i="2"/>
  <c r="J567" i="2"/>
  <c r="M566" i="2"/>
  <c r="L566" i="2"/>
  <c r="K566" i="2"/>
  <c r="J566" i="2"/>
  <c r="M565" i="2"/>
  <c r="L565" i="2"/>
  <c r="K565" i="2"/>
  <c r="J565" i="2"/>
  <c r="M564" i="2"/>
  <c r="L564" i="2"/>
  <c r="K564" i="2"/>
  <c r="J564" i="2"/>
  <c r="M563" i="2"/>
  <c r="L563" i="2"/>
  <c r="K563" i="2"/>
  <c r="J563" i="2"/>
  <c r="M562" i="2"/>
  <c r="L562" i="2"/>
  <c r="K562" i="2"/>
  <c r="J562" i="2"/>
  <c r="M561" i="2"/>
  <c r="L561" i="2"/>
  <c r="K561" i="2"/>
  <c r="J561" i="2"/>
  <c r="M560" i="2"/>
  <c r="L560" i="2"/>
  <c r="K560" i="2"/>
  <c r="J560" i="2"/>
  <c r="M559" i="2"/>
  <c r="L559" i="2"/>
  <c r="K559" i="2"/>
  <c r="J559" i="2"/>
  <c r="M558" i="2"/>
  <c r="L558" i="2"/>
  <c r="K558" i="2"/>
  <c r="J558" i="2"/>
  <c r="M557" i="2"/>
  <c r="L557" i="2"/>
  <c r="K557" i="2"/>
  <c r="J557" i="2"/>
  <c r="M554" i="2"/>
  <c r="L554" i="2"/>
  <c r="K554" i="2"/>
  <c r="J554" i="2"/>
  <c r="M553" i="2"/>
  <c r="L553" i="2"/>
  <c r="K553" i="2"/>
  <c r="J553" i="2"/>
  <c r="M552" i="2"/>
  <c r="L552" i="2"/>
  <c r="K552" i="2"/>
  <c r="J552" i="2"/>
  <c r="M551" i="2"/>
  <c r="L551" i="2"/>
  <c r="K551" i="2"/>
  <c r="J551" i="2"/>
  <c r="M550" i="2"/>
  <c r="L550" i="2"/>
  <c r="K550" i="2"/>
  <c r="J550" i="2"/>
  <c r="M548" i="2"/>
  <c r="L548" i="2"/>
  <c r="K548" i="2"/>
  <c r="J548" i="2"/>
  <c r="M547" i="2"/>
  <c r="L547" i="2"/>
  <c r="K547" i="2"/>
  <c r="J547" i="2"/>
  <c r="M546" i="2"/>
  <c r="L546" i="2"/>
  <c r="K546" i="2"/>
  <c r="J546" i="2"/>
  <c r="M545" i="2"/>
  <c r="L545" i="2"/>
  <c r="K545" i="2"/>
  <c r="J545" i="2"/>
  <c r="M544" i="2"/>
  <c r="L544" i="2"/>
  <c r="K544" i="2"/>
  <c r="J544" i="2"/>
  <c r="M542" i="2"/>
  <c r="L542" i="2"/>
  <c r="K542" i="2"/>
  <c r="J542" i="2"/>
  <c r="M541" i="2"/>
  <c r="L541" i="2"/>
  <c r="K541" i="2"/>
  <c r="J541" i="2"/>
  <c r="M540" i="2"/>
  <c r="L540" i="2"/>
  <c r="K540" i="2"/>
  <c r="J540" i="2"/>
  <c r="M539" i="2"/>
  <c r="L539" i="2"/>
  <c r="K539" i="2"/>
  <c r="J539" i="2"/>
  <c r="M538" i="2"/>
  <c r="L538" i="2"/>
  <c r="K538" i="2"/>
  <c r="J538" i="2"/>
  <c r="M535" i="2"/>
  <c r="L535" i="2"/>
  <c r="K535" i="2"/>
  <c r="J535" i="2"/>
  <c r="M534" i="2"/>
  <c r="L534" i="2"/>
  <c r="K534" i="2"/>
  <c r="J534" i="2"/>
  <c r="M533" i="2"/>
  <c r="L533" i="2"/>
  <c r="K533" i="2"/>
  <c r="J533" i="2"/>
  <c r="M532" i="2"/>
  <c r="L532" i="2"/>
  <c r="K532" i="2"/>
  <c r="J532" i="2"/>
  <c r="M531" i="2"/>
  <c r="L531" i="2"/>
  <c r="K531" i="2"/>
  <c r="J531" i="2"/>
  <c r="M529" i="2"/>
  <c r="L529" i="2"/>
  <c r="K529" i="2"/>
  <c r="J529" i="2"/>
  <c r="M528" i="2"/>
  <c r="L528" i="2"/>
  <c r="K528" i="2"/>
  <c r="J528" i="2"/>
  <c r="M527" i="2"/>
  <c r="L527" i="2"/>
  <c r="K527" i="2"/>
  <c r="J527" i="2"/>
  <c r="M526" i="2"/>
  <c r="L526" i="2"/>
  <c r="K526" i="2"/>
  <c r="J526" i="2"/>
  <c r="M525" i="2"/>
  <c r="L525" i="2"/>
  <c r="K525" i="2"/>
  <c r="J525" i="2"/>
  <c r="M523" i="2"/>
  <c r="L523" i="2"/>
  <c r="K523" i="2"/>
  <c r="J523" i="2"/>
  <c r="M522" i="2"/>
  <c r="L522" i="2"/>
  <c r="K522" i="2"/>
  <c r="J522" i="2"/>
  <c r="M521" i="2"/>
  <c r="L521" i="2"/>
  <c r="K521" i="2"/>
  <c r="J521" i="2"/>
  <c r="M520" i="2"/>
  <c r="L520" i="2"/>
  <c r="K520" i="2"/>
  <c r="J520" i="2"/>
  <c r="M519" i="2"/>
  <c r="L519" i="2"/>
  <c r="K519" i="2"/>
  <c r="J519" i="2"/>
  <c r="M518" i="2"/>
  <c r="L518" i="2"/>
  <c r="K518" i="2"/>
  <c r="J518" i="2"/>
  <c r="M517" i="2"/>
  <c r="L517" i="2"/>
  <c r="K517" i="2"/>
  <c r="J517" i="2"/>
  <c r="M516" i="2"/>
  <c r="L516" i="2"/>
  <c r="K516" i="2"/>
  <c r="J516" i="2"/>
  <c r="M515" i="2"/>
  <c r="L515" i="2"/>
  <c r="K515" i="2"/>
  <c r="J515" i="2"/>
  <c r="M514" i="2"/>
  <c r="L514" i="2"/>
  <c r="K514" i="2"/>
  <c r="J514" i="2"/>
  <c r="M513" i="2"/>
  <c r="L513" i="2"/>
  <c r="K513" i="2"/>
  <c r="J513" i="2"/>
  <c r="M512" i="2"/>
  <c r="L512" i="2"/>
  <c r="K512" i="2"/>
  <c r="J512" i="2"/>
  <c r="M511" i="2"/>
  <c r="L511" i="2"/>
  <c r="K511" i="2"/>
  <c r="J511" i="2"/>
  <c r="M510" i="2"/>
  <c r="L510" i="2"/>
  <c r="K510" i="2"/>
  <c r="J510" i="2"/>
  <c r="M509" i="2"/>
  <c r="L509" i="2"/>
  <c r="K509" i="2"/>
  <c r="J509" i="2"/>
  <c r="M508" i="2"/>
  <c r="L508" i="2"/>
  <c r="K508" i="2"/>
  <c r="J508" i="2"/>
  <c r="M507" i="2"/>
  <c r="L507" i="2"/>
  <c r="K507" i="2"/>
  <c r="J507" i="2"/>
  <c r="M506" i="2"/>
  <c r="L506" i="2"/>
  <c r="K506" i="2"/>
  <c r="J506" i="2"/>
  <c r="M505" i="2"/>
  <c r="L505" i="2"/>
  <c r="K505" i="2"/>
  <c r="J505" i="2"/>
  <c r="M504" i="2"/>
  <c r="L504" i="2"/>
  <c r="K504" i="2"/>
  <c r="J504" i="2"/>
  <c r="M503" i="2"/>
  <c r="L503" i="2"/>
  <c r="K503" i="2"/>
  <c r="J503" i="2"/>
  <c r="M502" i="2"/>
  <c r="L502" i="2"/>
  <c r="K502" i="2"/>
  <c r="J502" i="2"/>
  <c r="M501" i="2"/>
  <c r="L501" i="2"/>
  <c r="K501" i="2"/>
  <c r="J501" i="2"/>
  <c r="M500" i="2"/>
  <c r="L500" i="2"/>
  <c r="K500" i="2"/>
  <c r="J500" i="2"/>
  <c r="M499" i="2"/>
  <c r="L499" i="2"/>
  <c r="K499" i="2"/>
  <c r="J499" i="2"/>
  <c r="M498" i="2"/>
  <c r="L498" i="2"/>
  <c r="K498" i="2"/>
  <c r="J498" i="2"/>
  <c r="M497" i="2"/>
  <c r="L497" i="2"/>
  <c r="K497" i="2"/>
  <c r="J497" i="2"/>
  <c r="M496" i="2"/>
  <c r="L496" i="2"/>
  <c r="K496" i="2"/>
  <c r="J496" i="2"/>
  <c r="M495" i="2"/>
  <c r="L495" i="2"/>
  <c r="K495" i="2"/>
  <c r="J495" i="2"/>
  <c r="M494" i="2"/>
  <c r="L494" i="2"/>
  <c r="K494" i="2"/>
  <c r="J494" i="2"/>
  <c r="M493" i="2"/>
  <c r="L493" i="2"/>
  <c r="K493" i="2"/>
  <c r="J493" i="2"/>
  <c r="M492" i="2"/>
  <c r="L492" i="2"/>
  <c r="K492" i="2"/>
  <c r="J492" i="2"/>
  <c r="M491" i="2"/>
  <c r="L491" i="2"/>
  <c r="K491" i="2"/>
  <c r="J491" i="2"/>
  <c r="M490" i="2"/>
  <c r="L490" i="2"/>
  <c r="K490" i="2"/>
  <c r="J490" i="2"/>
  <c r="M489" i="2"/>
  <c r="L489" i="2"/>
  <c r="K489" i="2"/>
  <c r="J489" i="2"/>
  <c r="M488" i="2"/>
  <c r="L488" i="2"/>
  <c r="K488" i="2"/>
  <c r="J488" i="2"/>
  <c r="M487" i="2"/>
  <c r="L487" i="2"/>
  <c r="K487" i="2"/>
  <c r="J487" i="2"/>
  <c r="M486" i="2"/>
  <c r="L486" i="2"/>
  <c r="K486" i="2"/>
  <c r="J486" i="2"/>
  <c r="M485" i="2"/>
  <c r="L485" i="2"/>
  <c r="K485" i="2"/>
  <c r="J485" i="2"/>
  <c r="M484" i="2"/>
  <c r="L484" i="2"/>
  <c r="K484" i="2"/>
  <c r="J484" i="2"/>
  <c r="M481" i="2"/>
  <c r="L481" i="2"/>
  <c r="K481" i="2"/>
  <c r="J481" i="2"/>
  <c r="M480" i="2"/>
  <c r="L480" i="2"/>
  <c r="K480" i="2"/>
  <c r="J480" i="2"/>
  <c r="M479" i="2"/>
  <c r="L479" i="2"/>
  <c r="K479" i="2"/>
  <c r="J479" i="2"/>
  <c r="M478" i="2"/>
  <c r="L478" i="2"/>
  <c r="K478" i="2"/>
  <c r="J478" i="2"/>
  <c r="M477" i="2"/>
  <c r="L477" i="2"/>
  <c r="K477" i="2"/>
  <c r="J477" i="2"/>
  <c r="M475" i="2"/>
  <c r="L475" i="2"/>
  <c r="K475" i="2"/>
  <c r="J475" i="2"/>
  <c r="M474" i="2"/>
  <c r="L474" i="2"/>
  <c r="K474" i="2"/>
  <c r="J474" i="2"/>
  <c r="M473" i="2"/>
  <c r="L473" i="2"/>
  <c r="K473" i="2"/>
  <c r="J473" i="2"/>
  <c r="M472" i="2"/>
  <c r="L472" i="2"/>
  <c r="K472" i="2"/>
  <c r="J472" i="2"/>
  <c r="M471" i="2"/>
  <c r="L471" i="2"/>
  <c r="K471" i="2"/>
  <c r="J471" i="2"/>
  <c r="M470" i="2"/>
  <c r="L470" i="2"/>
  <c r="K470" i="2"/>
  <c r="J470" i="2"/>
  <c r="M469" i="2"/>
  <c r="L469" i="2"/>
  <c r="K469" i="2"/>
  <c r="J469" i="2"/>
  <c r="M468" i="2"/>
  <c r="L468" i="2"/>
  <c r="K468" i="2"/>
  <c r="J468" i="2"/>
  <c r="M467" i="2"/>
  <c r="L467" i="2"/>
  <c r="K467" i="2"/>
  <c r="J467" i="2"/>
  <c r="M466" i="2"/>
  <c r="L466" i="2"/>
  <c r="K466" i="2"/>
  <c r="J466" i="2"/>
  <c r="M463" i="2"/>
  <c r="L463" i="2"/>
  <c r="K463" i="2"/>
  <c r="J463" i="2"/>
  <c r="M462" i="2"/>
  <c r="L462" i="2"/>
  <c r="K462" i="2"/>
  <c r="J462" i="2"/>
  <c r="M461" i="2"/>
  <c r="L461" i="2"/>
  <c r="K461" i="2"/>
  <c r="J461" i="2"/>
  <c r="M460" i="2"/>
  <c r="L460" i="2"/>
  <c r="K460" i="2"/>
  <c r="J460" i="2"/>
  <c r="M459" i="2"/>
  <c r="L459" i="2"/>
  <c r="K459" i="2"/>
  <c r="J459" i="2"/>
  <c r="M457" i="2"/>
  <c r="L457" i="2"/>
  <c r="K457" i="2"/>
  <c r="J457" i="2"/>
  <c r="M456" i="2"/>
  <c r="L456" i="2"/>
  <c r="K456" i="2"/>
  <c r="J456" i="2"/>
  <c r="M455" i="2"/>
  <c r="L455" i="2"/>
  <c r="K455" i="2"/>
  <c r="J455" i="2"/>
  <c r="M454" i="2"/>
  <c r="L454" i="2"/>
  <c r="K454" i="2"/>
  <c r="J454" i="2"/>
  <c r="M453" i="2"/>
  <c r="L453" i="2"/>
  <c r="K453" i="2"/>
  <c r="J453" i="2"/>
  <c r="M452" i="2"/>
  <c r="L452" i="2"/>
  <c r="K452" i="2"/>
  <c r="J452" i="2"/>
  <c r="M451" i="2"/>
  <c r="L451" i="2"/>
  <c r="K451" i="2"/>
  <c r="J451" i="2"/>
  <c r="M450" i="2"/>
  <c r="L450" i="2"/>
  <c r="K450" i="2"/>
  <c r="J450" i="2"/>
  <c r="M449" i="2"/>
  <c r="L449" i="2"/>
  <c r="K449" i="2"/>
  <c r="J449" i="2"/>
  <c r="M448" i="2"/>
  <c r="L448" i="2"/>
  <c r="K448" i="2"/>
  <c r="J448" i="2"/>
  <c r="M447" i="2"/>
  <c r="L447" i="2"/>
  <c r="K447" i="2"/>
  <c r="J447" i="2"/>
  <c r="M446" i="2"/>
  <c r="L446" i="2"/>
  <c r="K446" i="2"/>
  <c r="J446" i="2"/>
  <c r="M445" i="2"/>
  <c r="L445" i="2"/>
  <c r="K445" i="2"/>
  <c r="J445" i="2"/>
  <c r="M444" i="2"/>
  <c r="L444" i="2"/>
  <c r="K444" i="2"/>
  <c r="J444" i="2"/>
  <c r="M443" i="2"/>
  <c r="L443" i="2"/>
  <c r="K443" i="2"/>
  <c r="J443" i="2"/>
  <c r="M440" i="2"/>
  <c r="L440" i="2"/>
  <c r="K440" i="2"/>
  <c r="J440" i="2"/>
  <c r="M439" i="2"/>
  <c r="L439" i="2"/>
  <c r="K439" i="2"/>
  <c r="J439" i="2"/>
  <c r="M438" i="2"/>
  <c r="L438" i="2"/>
  <c r="K438" i="2"/>
  <c r="J438" i="2"/>
  <c r="M437" i="2"/>
  <c r="L437" i="2"/>
  <c r="K437" i="2"/>
  <c r="J437" i="2"/>
  <c r="M436" i="2"/>
  <c r="L436" i="2"/>
  <c r="K436" i="2"/>
  <c r="J436" i="2"/>
  <c r="M434" i="2"/>
  <c r="L434" i="2"/>
  <c r="K434" i="2"/>
  <c r="J434" i="2"/>
  <c r="M433" i="2"/>
  <c r="L433" i="2"/>
  <c r="K433" i="2"/>
  <c r="J433" i="2"/>
  <c r="M432" i="2"/>
  <c r="L432" i="2"/>
  <c r="K432" i="2"/>
  <c r="J432" i="2"/>
  <c r="M431" i="2"/>
  <c r="L431" i="2"/>
  <c r="K431" i="2"/>
  <c r="J431" i="2"/>
  <c r="M430" i="2"/>
  <c r="L430" i="2"/>
  <c r="K430" i="2"/>
  <c r="J430" i="2"/>
  <c r="M429" i="2"/>
  <c r="L429" i="2"/>
  <c r="K429" i="2"/>
  <c r="J429" i="2"/>
  <c r="M428" i="2"/>
  <c r="L428" i="2"/>
  <c r="K428" i="2"/>
  <c r="J428" i="2"/>
  <c r="M427" i="2"/>
  <c r="L427" i="2"/>
  <c r="K427" i="2"/>
  <c r="J427" i="2"/>
  <c r="M426" i="2"/>
  <c r="L426" i="2"/>
  <c r="K426" i="2"/>
  <c r="J426" i="2"/>
  <c r="M425" i="2"/>
  <c r="L425" i="2"/>
  <c r="K425" i="2"/>
  <c r="J425" i="2"/>
  <c r="M424" i="2"/>
  <c r="L424" i="2"/>
  <c r="K424" i="2"/>
  <c r="J424" i="2"/>
  <c r="M423" i="2"/>
  <c r="L423" i="2"/>
  <c r="K423" i="2"/>
  <c r="J423" i="2"/>
  <c r="M422" i="2"/>
  <c r="L422" i="2"/>
  <c r="K422" i="2"/>
  <c r="J422" i="2"/>
  <c r="M421" i="2"/>
  <c r="L421" i="2"/>
  <c r="K421" i="2"/>
  <c r="J421" i="2"/>
  <c r="M420" i="2"/>
  <c r="L420" i="2"/>
  <c r="K420" i="2"/>
  <c r="J420" i="2"/>
  <c r="M419" i="2"/>
  <c r="L419" i="2"/>
  <c r="K419" i="2"/>
  <c r="J419" i="2"/>
  <c r="M418" i="2"/>
  <c r="L418" i="2"/>
  <c r="K418" i="2"/>
  <c r="J418" i="2"/>
  <c r="M417" i="2"/>
  <c r="L417" i="2"/>
  <c r="K417" i="2"/>
  <c r="J417" i="2"/>
  <c r="M416" i="2"/>
  <c r="L416" i="2"/>
  <c r="K416" i="2"/>
  <c r="J416" i="2"/>
  <c r="M415" i="2"/>
  <c r="L415" i="2"/>
  <c r="K415" i="2"/>
  <c r="J415" i="2"/>
  <c r="M414" i="2"/>
  <c r="L414" i="2"/>
  <c r="K414" i="2"/>
  <c r="J414" i="2"/>
  <c r="M413" i="2"/>
  <c r="L413" i="2"/>
  <c r="K413" i="2"/>
  <c r="J413" i="2"/>
  <c r="M412" i="2"/>
  <c r="L412" i="2"/>
  <c r="K412" i="2"/>
  <c r="J412" i="2"/>
  <c r="M411" i="2"/>
  <c r="L411" i="2"/>
  <c r="K411" i="2"/>
  <c r="J411" i="2"/>
  <c r="M410" i="2"/>
  <c r="L410" i="2"/>
  <c r="K410" i="2"/>
  <c r="J410" i="2"/>
  <c r="M409" i="2"/>
  <c r="L409" i="2"/>
  <c r="K409" i="2"/>
  <c r="J409" i="2"/>
  <c r="M408" i="2"/>
  <c r="L408" i="2"/>
  <c r="K408" i="2"/>
  <c r="J408" i="2"/>
  <c r="M407" i="2"/>
  <c r="L407" i="2"/>
  <c r="K407" i="2"/>
  <c r="J407" i="2"/>
  <c r="M406" i="2"/>
  <c r="L406" i="2"/>
  <c r="K406" i="2"/>
  <c r="J406" i="2"/>
  <c r="M405" i="2"/>
  <c r="L405" i="2"/>
  <c r="K405" i="2"/>
  <c r="J405" i="2"/>
  <c r="M404" i="2"/>
  <c r="L404" i="2"/>
  <c r="K404" i="2"/>
  <c r="J404" i="2"/>
  <c r="M403" i="2"/>
  <c r="L403" i="2"/>
  <c r="K403" i="2"/>
  <c r="J403" i="2"/>
  <c r="M402" i="2"/>
  <c r="L402" i="2"/>
  <c r="K402" i="2"/>
  <c r="J402" i="2"/>
  <c r="M401" i="2"/>
  <c r="L401" i="2"/>
  <c r="K401" i="2"/>
  <c r="J401" i="2"/>
  <c r="M400" i="2"/>
  <c r="L400" i="2"/>
  <c r="K400" i="2"/>
  <c r="J400" i="2"/>
  <c r="M399" i="2"/>
  <c r="L399" i="2"/>
  <c r="K399" i="2"/>
  <c r="J399" i="2"/>
  <c r="M398" i="2"/>
  <c r="L398" i="2"/>
  <c r="K398" i="2"/>
  <c r="J398" i="2"/>
  <c r="M397" i="2"/>
  <c r="L397" i="2"/>
  <c r="K397" i="2"/>
  <c r="J397" i="2"/>
  <c r="M396" i="2"/>
  <c r="L396" i="2"/>
  <c r="K396" i="2"/>
  <c r="J396" i="2"/>
  <c r="M395" i="2"/>
  <c r="L395" i="2"/>
  <c r="K395" i="2"/>
  <c r="J395" i="2"/>
  <c r="M394" i="2"/>
  <c r="L394" i="2"/>
  <c r="K394" i="2"/>
  <c r="J394" i="2"/>
  <c r="M393" i="2"/>
  <c r="L393" i="2"/>
  <c r="K393" i="2"/>
  <c r="J393" i="2"/>
  <c r="M392" i="2"/>
  <c r="L392" i="2"/>
  <c r="K392" i="2"/>
  <c r="J392" i="2"/>
  <c r="M391" i="2"/>
  <c r="L391" i="2"/>
  <c r="K391" i="2"/>
  <c r="J391" i="2"/>
  <c r="M390" i="2"/>
  <c r="L390" i="2"/>
  <c r="K390" i="2"/>
  <c r="J390" i="2"/>
  <c r="M389" i="2"/>
  <c r="L389" i="2"/>
  <c r="K389" i="2"/>
  <c r="J389" i="2"/>
  <c r="M388" i="2"/>
  <c r="L388" i="2"/>
  <c r="K388" i="2"/>
  <c r="J388" i="2"/>
  <c r="M387" i="2"/>
  <c r="L387" i="2"/>
  <c r="K387" i="2"/>
  <c r="J387" i="2"/>
  <c r="M386" i="2"/>
  <c r="L386" i="2"/>
  <c r="K386" i="2"/>
  <c r="J386" i="2"/>
  <c r="M385" i="2"/>
  <c r="L385" i="2"/>
  <c r="K385" i="2"/>
  <c r="J385" i="2"/>
  <c r="M382" i="2"/>
  <c r="L382" i="2"/>
  <c r="K382" i="2"/>
  <c r="J382" i="2"/>
  <c r="M381" i="2"/>
  <c r="L381" i="2"/>
  <c r="K381" i="2"/>
  <c r="J381" i="2"/>
  <c r="M380" i="2"/>
  <c r="L380" i="2"/>
  <c r="K380" i="2"/>
  <c r="J380" i="2"/>
  <c r="M379" i="2"/>
  <c r="L379" i="2"/>
  <c r="K379" i="2"/>
  <c r="J379" i="2"/>
  <c r="M378" i="2"/>
  <c r="L378" i="2"/>
  <c r="K378" i="2"/>
  <c r="J378" i="2"/>
  <c r="M376" i="2"/>
  <c r="L376" i="2"/>
  <c r="K376" i="2"/>
  <c r="J376" i="2"/>
  <c r="M375" i="2"/>
  <c r="L375" i="2"/>
  <c r="K375" i="2"/>
  <c r="J375" i="2"/>
  <c r="M374" i="2"/>
  <c r="L374" i="2"/>
  <c r="K374" i="2"/>
  <c r="J374" i="2"/>
  <c r="M373" i="2"/>
  <c r="L373" i="2"/>
  <c r="K373" i="2"/>
  <c r="J373" i="2"/>
  <c r="M372" i="2"/>
  <c r="L372" i="2"/>
  <c r="K372" i="2"/>
  <c r="J372" i="2"/>
  <c r="M371" i="2"/>
  <c r="L371" i="2"/>
  <c r="K371" i="2"/>
  <c r="J371" i="2"/>
  <c r="M370" i="2"/>
  <c r="L370" i="2"/>
  <c r="K370" i="2"/>
  <c r="J370" i="2"/>
  <c r="M369" i="2"/>
  <c r="L369" i="2"/>
  <c r="K369" i="2"/>
  <c r="J369" i="2"/>
  <c r="M368" i="2"/>
  <c r="L368" i="2"/>
  <c r="K368" i="2"/>
  <c r="J368" i="2"/>
  <c r="M367" i="2"/>
  <c r="L367" i="2"/>
  <c r="K367" i="2"/>
  <c r="J367" i="2"/>
  <c r="M366" i="2"/>
  <c r="L366" i="2"/>
  <c r="K366" i="2"/>
  <c r="J366" i="2"/>
  <c r="M365" i="2"/>
  <c r="L365" i="2"/>
  <c r="K365" i="2"/>
  <c r="J365" i="2"/>
  <c r="M364" i="2"/>
  <c r="L364" i="2"/>
  <c r="K364" i="2"/>
  <c r="J364" i="2"/>
  <c r="M363" i="2"/>
  <c r="L363" i="2"/>
  <c r="K363" i="2"/>
  <c r="J363" i="2"/>
  <c r="M362" i="2"/>
  <c r="L362" i="2"/>
  <c r="K362" i="2"/>
  <c r="J362" i="2"/>
  <c r="M361" i="2"/>
  <c r="L361" i="2"/>
  <c r="K361" i="2"/>
  <c r="J361" i="2"/>
  <c r="M360" i="2"/>
  <c r="L360" i="2"/>
  <c r="K360" i="2"/>
  <c r="J360" i="2"/>
  <c r="M359" i="2"/>
  <c r="L359" i="2"/>
  <c r="K359" i="2"/>
  <c r="J359" i="2"/>
  <c r="M358" i="2"/>
  <c r="L358" i="2"/>
  <c r="K358" i="2"/>
  <c r="J358" i="2"/>
  <c r="M357" i="2"/>
  <c r="L357" i="2"/>
  <c r="K357" i="2"/>
  <c r="J357" i="2"/>
  <c r="M356" i="2"/>
  <c r="L356" i="2"/>
  <c r="K356" i="2"/>
  <c r="J356" i="2"/>
  <c r="M355" i="2"/>
  <c r="L355" i="2"/>
  <c r="K355" i="2"/>
  <c r="J355" i="2"/>
  <c r="M354" i="2"/>
  <c r="L354" i="2"/>
  <c r="K354" i="2"/>
  <c r="J354" i="2"/>
  <c r="M353" i="2"/>
  <c r="L353" i="2"/>
  <c r="K353" i="2"/>
  <c r="J353" i="2"/>
  <c r="M352" i="2"/>
  <c r="L352" i="2"/>
  <c r="K352" i="2"/>
  <c r="J352" i="2"/>
  <c r="M351" i="2"/>
  <c r="L351" i="2"/>
  <c r="K351" i="2"/>
  <c r="J351" i="2"/>
  <c r="M350" i="2"/>
  <c r="L350" i="2"/>
  <c r="K350" i="2"/>
  <c r="J350" i="2"/>
  <c r="M349" i="2"/>
  <c r="L349" i="2"/>
  <c r="K349" i="2"/>
  <c r="J349" i="2"/>
  <c r="M348" i="2"/>
  <c r="L348" i="2"/>
  <c r="K348" i="2"/>
  <c r="J348" i="2"/>
  <c r="M347" i="2"/>
  <c r="L347" i="2"/>
  <c r="K347" i="2"/>
  <c r="J347" i="2"/>
  <c r="M346" i="2"/>
  <c r="L346" i="2"/>
  <c r="K346" i="2"/>
  <c r="J346" i="2"/>
  <c r="M345" i="2"/>
  <c r="L345" i="2"/>
  <c r="K345" i="2"/>
  <c r="J345" i="2"/>
  <c r="M344" i="2"/>
  <c r="L344" i="2"/>
  <c r="K344" i="2"/>
  <c r="J344" i="2"/>
  <c r="M343" i="2"/>
  <c r="L343" i="2"/>
  <c r="K343" i="2"/>
  <c r="J343" i="2"/>
  <c r="M342" i="2"/>
  <c r="L342" i="2"/>
  <c r="K342" i="2"/>
  <c r="J342" i="2"/>
  <c r="M341" i="2"/>
  <c r="L341" i="2"/>
  <c r="K341" i="2"/>
  <c r="J341" i="2"/>
  <c r="M340" i="2"/>
  <c r="L340" i="2"/>
  <c r="K340" i="2"/>
  <c r="J340" i="2"/>
  <c r="M339" i="2"/>
  <c r="L339" i="2"/>
  <c r="K339" i="2"/>
  <c r="J339" i="2"/>
  <c r="M338" i="2"/>
  <c r="L338" i="2"/>
  <c r="K338" i="2"/>
  <c r="J338" i="2"/>
  <c r="M337" i="2"/>
  <c r="L337" i="2"/>
  <c r="K337" i="2"/>
  <c r="J337" i="2"/>
  <c r="M336" i="2"/>
  <c r="L336" i="2"/>
  <c r="K336" i="2"/>
  <c r="J336" i="2"/>
  <c r="M335" i="2"/>
  <c r="L335" i="2"/>
  <c r="K335" i="2"/>
  <c r="J335" i="2"/>
  <c r="M334" i="2"/>
  <c r="L334" i="2"/>
  <c r="K334" i="2"/>
  <c r="J334" i="2"/>
  <c r="M333" i="2"/>
  <c r="L333" i="2"/>
  <c r="K333" i="2"/>
  <c r="J333" i="2"/>
  <c r="M332" i="2"/>
  <c r="L332" i="2"/>
  <c r="K332" i="2"/>
  <c r="J332" i="2"/>
  <c r="M331" i="2"/>
  <c r="L331" i="2"/>
  <c r="K331" i="2"/>
  <c r="J331" i="2"/>
  <c r="M330" i="2"/>
  <c r="L330" i="2"/>
  <c r="K330" i="2"/>
  <c r="J330" i="2"/>
  <c r="M329" i="2"/>
  <c r="L329" i="2"/>
  <c r="K329" i="2"/>
  <c r="J329" i="2"/>
  <c r="M328" i="2"/>
  <c r="L328" i="2"/>
  <c r="K328" i="2"/>
  <c r="J328" i="2"/>
  <c r="M327" i="2"/>
  <c r="L327" i="2"/>
  <c r="K327" i="2"/>
  <c r="J327" i="2"/>
  <c r="M326" i="2"/>
  <c r="L326" i="2"/>
  <c r="K326" i="2"/>
  <c r="J326" i="2"/>
  <c r="M325" i="2"/>
  <c r="L325" i="2"/>
  <c r="K325" i="2"/>
  <c r="J325" i="2"/>
  <c r="M324" i="2"/>
  <c r="L324" i="2"/>
  <c r="K324" i="2"/>
  <c r="J324" i="2"/>
  <c r="M323" i="2"/>
  <c r="L323" i="2"/>
  <c r="K323" i="2"/>
  <c r="J323" i="2"/>
  <c r="M322" i="2"/>
  <c r="L322" i="2"/>
  <c r="K322" i="2"/>
  <c r="J322" i="2"/>
  <c r="M321" i="2"/>
  <c r="L321" i="2"/>
  <c r="K321" i="2"/>
  <c r="J321" i="2"/>
  <c r="M320" i="2"/>
  <c r="L320" i="2"/>
  <c r="K320" i="2"/>
  <c r="J320" i="2"/>
  <c r="M319" i="2"/>
  <c r="L319" i="2"/>
  <c r="K319" i="2"/>
  <c r="J319" i="2"/>
  <c r="M318" i="2"/>
  <c r="L318" i="2"/>
  <c r="K318" i="2"/>
  <c r="J318" i="2"/>
  <c r="M317" i="2"/>
  <c r="L317" i="2"/>
  <c r="K317" i="2"/>
  <c r="J317" i="2"/>
  <c r="M315" i="2"/>
  <c r="L315" i="2"/>
  <c r="K315" i="2"/>
  <c r="J315" i="2"/>
  <c r="M314" i="2"/>
  <c r="L314" i="2"/>
  <c r="K314" i="2"/>
  <c r="J314" i="2"/>
  <c r="M313" i="2"/>
  <c r="L313" i="2"/>
  <c r="K313" i="2"/>
  <c r="J313" i="2"/>
  <c r="M312" i="2"/>
  <c r="L312" i="2"/>
  <c r="K312" i="2"/>
  <c r="J312" i="2"/>
  <c r="M311" i="2"/>
  <c r="L311" i="2"/>
  <c r="K311" i="2"/>
  <c r="J311" i="2"/>
  <c r="M310" i="2"/>
  <c r="L310" i="2"/>
  <c r="K310" i="2"/>
  <c r="J310" i="2"/>
  <c r="M309" i="2"/>
  <c r="L309" i="2"/>
  <c r="K309" i="2"/>
  <c r="J309" i="2"/>
  <c r="M308" i="2"/>
  <c r="L308" i="2"/>
  <c r="K308" i="2"/>
  <c r="J308" i="2"/>
  <c r="M307" i="2"/>
  <c r="L307" i="2"/>
  <c r="K307" i="2"/>
  <c r="J307" i="2"/>
  <c r="M306" i="2"/>
  <c r="L306" i="2"/>
  <c r="K306" i="2"/>
  <c r="J306" i="2"/>
  <c r="M305" i="2"/>
  <c r="L305" i="2"/>
  <c r="K305" i="2"/>
  <c r="J305" i="2"/>
  <c r="M304" i="2"/>
  <c r="L304" i="2"/>
  <c r="K304" i="2"/>
  <c r="J304" i="2"/>
  <c r="M303" i="2"/>
  <c r="L303" i="2"/>
  <c r="K303" i="2"/>
  <c r="J303" i="2"/>
  <c r="M302" i="2"/>
  <c r="L302" i="2"/>
  <c r="K302" i="2"/>
  <c r="J302" i="2"/>
  <c r="M301" i="2"/>
  <c r="L301" i="2"/>
  <c r="K301" i="2"/>
  <c r="J301" i="2"/>
  <c r="M300" i="2"/>
  <c r="L300" i="2"/>
  <c r="K300" i="2"/>
  <c r="J300" i="2"/>
  <c r="M299" i="2"/>
  <c r="L299" i="2"/>
  <c r="K299" i="2"/>
  <c r="J299" i="2"/>
  <c r="M298" i="2"/>
  <c r="L298" i="2"/>
  <c r="K298" i="2"/>
  <c r="J298" i="2"/>
  <c r="M297" i="2"/>
  <c r="L297" i="2"/>
  <c r="K297" i="2"/>
  <c r="J297" i="2"/>
  <c r="M296" i="2"/>
  <c r="L296" i="2"/>
  <c r="K296" i="2"/>
  <c r="J296" i="2"/>
  <c r="M295" i="2"/>
  <c r="L295" i="2"/>
  <c r="K295" i="2"/>
  <c r="J295" i="2"/>
  <c r="M294" i="2"/>
  <c r="L294" i="2"/>
  <c r="K294" i="2"/>
  <c r="J294" i="2"/>
  <c r="M293" i="2"/>
  <c r="L293" i="2"/>
  <c r="K293" i="2"/>
  <c r="J293" i="2"/>
  <c r="M292" i="2"/>
  <c r="L292" i="2"/>
  <c r="K292" i="2"/>
  <c r="J292" i="2"/>
  <c r="M291" i="2"/>
  <c r="L291" i="2"/>
  <c r="K291" i="2"/>
  <c r="J291" i="2"/>
  <c r="M290" i="2"/>
  <c r="L290" i="2"/>
  <c r="K290" i="2"/>
  <c r="J290" i="2"/>
  <c r="M289" i="2"/>
  <c r="L289" i="2"/>
  <c r="K289" i="2"/>
  <c r="J289" i="2"/>
  <c r="M288" i="2"/>
  <c r="L288" i="2"/>
  <c r="K288" i="2"/>
  <c r="J288" i="2"/>
  <c r="M287" i="2"/>
  <c r="L287" i="2"/>
  <c r="K287" i="2"/>
  <c r="J287" i="2"/>
  <c r="M286" i="2"/>
  <c r="L286" i="2"/>
  <c r="K286" i="2"/>
  <c r="J286" i="2"/>
  <c r="M285" i="2"/>
  <c r="L285" i="2"/>
  <c r="K285" i="2"/>
  <c r="J285" i="2"/>
  <c r="M284" i="2"/>
  <c r="L284" i="2"/>
  <c r="K284" i="2"/>
  <c r="J284" i="2"/>
  <c r="M283" i="2"/>
  <c r="L283" i="2"/>
  <c r="K283" i="2"/>
  <c r="J283" i="2"/>
  <c r="M282" i="2"/>
  <c r="L282" i="2"/>
  <c r="K282" i="2"/>
  <c r="J282" i="2"/>
  <c r="M281" i="2"/>
  <c r="L281" i="2"/>
  <c r="K281" i="2"/>
  <c r="J281" i="2"/>
  <c r="M280" i="2"/>
  <c r="L280" i="2"/>
  <c r="K280" i="2"/>
  <c r="J280" i="2"/>
  <c r="M279" i="2"/>
  <c r="L279" i="2"/>
  <c r="K279" i="2"/>
  <c r="J279" i="2"/>
  <c r="M278" i="2"/>
  <c r="L278" i="2"/>
  <c r="K278" i="2"/>
  <c r="J278" i="2"/>
  <c r="M277" i="2"/>
  <c r="L277" i="2"/>
  <c r="K277" i="2"/>
  <c r="J277" i="2"/>
  <c r="M276" i="2"/>
  <c r="L276" i="2"/>
  <c r="K276" i="2"/>
  <c r="J276" i="2"/>
  <c r="M275" i="2"/>
  <c r="L275" i="2"/>
  <c r="K275" i="2"/>
  <c r="J275" i="2"/>
  <c r="M274" i="2"/>
  <c r="L274" i="2"/>
  <c r="K274" i="2"/>
  <c r="J274" i="2"/>
  <c r="M273" i="2"/>
  <c r="L273" i="2"/>
  <c r="K273" i="2"/>
  <c r="J273" i="2"/>
  <c r="M272" i="2"/>
  <c r="L272" i="2"/>
  <c r="K272" i="2"/>
  <c r="J272" i="2"/>
  <c r="M271" i="2"/>
  <c r="L271" i="2"/>
  <c r="K271" i="2"/>
  <c r="J271" i="2"/>
  <c r="M270" i="2"/>
  <c r="L270" i="2"/>
  <c r="K270" i="2"/>
  <c r="J270" i="2"/>
  <c r="M269" i="2"/>
  <c r="L269" i="2"/>
  <c r="K269" i="2"/>
  <c r="J269" i="2"/>
  <c r="M268" i="2"/>
  <c r="L268" i="2"/>
  <c r="K268" i="2"/>
  <c r="J268" i="2"/>
  <c r="M267" i="2"/>
  <c r="L267" i="2"/>
  <c r="K267" i="2"/>
  <c r="J267" i="2"/>
  <c r="M266" i="2"/>
  <c r="L266" i="2"/>
  <c r="K266" i="2"/>
  <c r="J266" i="2"/>
  <c r="M265" i="2"/>
  <c r="L265" i="2"/>
  <c r="K265" i="2"/>
  <c r="J265" i="2"/>
  <c r="M264" i="2"/>
  <c r="L264" i="2"/>
  <c r="K264" i="2"/>
  <c r="J264" i="2"/>
  <c r="M263" i="2"/>
  <c r="L263" i="2"/>
  <c r="K263" i="2"/>
  <c r="J263" i="2"/>
  <c r="M262" i="2"/>
  <c r="L262" i="2"/>
  <c r="K262" i="2"/>
  <c r="J262" i="2"/>
  <c r="M261" i="2"/>
  <c r="L261" i="2"/>
  <c r="K261" i="2"/>
  <c r="J261" i="2"/>
  <c r="M260" i="2"/>
  <c r="L260" i="2"/>
  <c r="K260" i="2"/>
  <c r="J260" i="2"/>
  <c r="M259" i="2"/>
  <c r="L259" i="2"/>
  <c r="K259" i="2"/>
  <c r="J259" i="2"/>
  <c r="M258" i="2"/>
  <c r="L258" i="2"/>
  <c r="K258" i="2"/>
  <c r="J258" i="2"/>
  <c r="M257" i="2"/>
  <c r="L257" i="2"/>
  <c r="K257" i="2"/>
  <c r="J257" i="2"/>
  <c r="M256" i="2"/>
  <c r="L256" i="2"/>
  <c r="K256" i="2"/>
  <c r="J256" i="2"/>
  <c r="M255" i="2"/>
  <c r="L255" i="2"/>
  <c r="K255" i="2"/>
  <c r="J255" i="2"/>
  <c r="M254" i="2"/>
  <c r="L254" i="2"/>
  <c r="K254" i="2"/>
  <c r="J254" i="2"/>
  <c r="M253" i="2"/>
  <c r="L253" i="2"/>
  <c r="K253" i="2"/>
  <c r="J253" i="2"/>
  <c r="M252" i="2"/>
  <c r="L252" i="2"/>
  <c r="K252" i="2"/>
  <c r="J252" i="2"/>
  <c r="M251" i="2"/>
  <c r="L251" i="2"/>
  <c r="K251" i="2"/>
  <c r="J251" i="2"/>
  <c r="M250" i="2"/>
  <c r="L250" i="2"/>
  <c r="K250" i="2"/>
  <c r="J250" i="2"/>
  <c r="M249" i="2"/>
  <c r="L249" i="2"/>
  <c r="K249" i="2"/>
  <c r="J249" i="2"/>
  <c r="M248" i="2"/>
  <c r="L248" i="2"/>
  <c r="K248" i="2"/>
  <c r="J248" i="2"/>
  <c r="M247" i="2"/>
  <c r="L247" i="2"/>
  <c r="K247" i="2"/>
  <c r="J247" i="2"/>
  <c r="M246" i="2"/>
  <c r="L246" i="2"/>
  <c r="K246" i="2"/>
  <c r="J246" i="2"/>
  <c r="M245" i="2"/>
  <c r="L245" i="2"/>
  <c r="K245" i="2"/>
  <c r="J245" i="2"/>
  <c r="M244" i="2"/>
  <c r="L244" i="2"/>
  <c r="K244" i="2"/>
  <c r="J244" i="2"/>
  <c r="M243" i="2"/>
  <c r="L243" i="2"/>
  <c r="K243" i="2"/>
  <c r="J243" i="2"/>
  <c r="M242" i="2"/>
  <c r="L242" i="2"/>
  <c r="K242" i="2"/>
  <c r="J242" i="2"/>
  <c r="M241" i="2"/>
  <c r="L241" i="2"/>
  <c r="K241" i="2"/>
  <c r="J241" i="2"/>
  <c r="M240" i="2"/>
  <c r="L240" i="2"/>
  <c r="K240" i="2"/>
  <c r="J240" i="2"/>
  <c r="M239" i="2"/>
  <c r="L239" i="2"/>
  <c r="K239" i="2"/>
  <c r="J239" i="2"/>
  <c r="M238" i="2"/>
  <c r="L238" i="2"/>
  <c r="K238" i="2"/>
  <c r="J238" i="2"/>
  <c r="M237" i="2"/>
  <c r="L237" i="2"/>
  <c r="K237" i="2"/>
  <c r="J237" i="2"/>
  <c r="M236" i="2"/>
  <c r="L236" i="2"/>
  <c r="K236" i="2"/>
  <c r="J236" i="2"/>
  <c r="M235" i="2"/>
  <c r="L235" i="2"/>
  <c r="K235" i="2"/>
  <c r="J235" i="2"/>
  <c r="M234" i="2"/>
  <c r="L234" i="2"/>
  <c r="K234" i="2"/>
  <c r="J234" i="2"/>
  <c r="M233" i="2"/>
  <c r="L233" i="2"/>
  <c r="K233" i="2"/>
  <c r="J233" i="2"/>
  <c r="M232" i="2"/>
  <c r="L232" i="2"/>
  <c r="K232" i="2"/>
  <c r="J232" i="2"/>
  <c r="M231" i="2"/>
  <c r="L231" i="2"/>
  <c r="K231" i="2"/>
  <c r="J231" i="2"/>
  <c r="M230" i="2"/>
  <c r="L230" i="2"/>
  <c r="K230" i="2"/>
  <c r="J230" i="2"/>
  <c r="M229" i="2"/>
  <c r="L229" i="2"/>
  <c r="K229" i="2"/>
  <c r="J229" i="2"/>
  <c r="M228" i="2"/>
  <c r="L228" i="2"/>
  <c r="K228" i="2"/>
  <c r="J228" i="2"/>
  <c r="M227" i="2"/>
  <c r="L227" i="2"/>
  <c r="K227" i="2"/>
  <c r="J227" i="2"/>
  <c r="M226" i="2"/>
  <c r="L226" i="2"/>
  <c r="K226" i="2"/>
  <c r="J226" i="2"/>
  <c r="M225" i="2"/>
  <c r="L225" i="2"/>
  <c r="K225" i="2"/>
  <c r="J225" i="2"/>
  <c r="M224" i="2"/>
  <c r="L224" i="2"/>
  <c r="K224" i="2"/>
  <c r="J224" i="2"/>
  <c r="M223" i="2"/>
  <c r="L223" i="2"/>
  <c r="K223" i="2"/>
  <c r="J223" i="2"/>
  <c r="M222" i="2"/>
  <c r="L222" i="2"/>
  <c r="K222" i="2"/>
  <c r="J222" i="2"/>
  <c r="M221" i="2"/>
  <c r="L221" i="2"/>
  <c r="K221" i="2"/>
  <c r="J221" i="2"/>
  <c r="M220" i="2"/>
  <c r="L220" i="2"/>
  <c r="K220" i="2"/>
  <c r="J220" i="2"/>
  <c r="M219" i="2"/>
  <c r="L219" i="2"/>
  <c r="K219" i="2"/>
  <c r="J219" i="2"/>
  <c r="M218" i="2"/>
  <c r="L218" i="2"/>
  <c r="K218" i="2"/>
  <c r="J218" i="2"/>
  <c r="M217" i="2"/>
  <c r="L217" i="2"/>
  <c r="K217" i="2"/>
  <c r="J217" i="2"/>
  <c r="M216" i="2"/>
  <c r="L216" i="2"/>
  <c r="K216" i="2"/>
  <c r="J216" i="2"/>
  <c r="M215" i="2"/>
  <c r="L215" i="2"/>
  <c r="K215" i="2"/>
  <c r="J215" i="2"/>
  <c r="M214" i="2"/>
  <c r="L214" i="2"/>
  <c r="K214" i="2"/>
  <c r="J214" i="2"/>
  <c r="M213" i="2"/>
  <c r="L213" i="2"/>
  <c r="K213" i="2"/>
  <c r="J213" i="2"/>
  <c r="M212" i="2"/>
  <c r="L212" i="2"/>
  <c r="K212" i="2"/>
  <c r="J212" i="2"/>
  <c r="M211" i="2"/>
  <c r="L211" i="2"/>
  <c r="K211" i="2"/>
  <c r="J211" i="2"/>
  <c r="M210" i="2"/>
  <c r="L210" i="2"/>
  <c r="K210" i="2"/>
  <c r="J210" i="2"/>
  <c r="M209" i="2"/>
  <c r="L209" i="2"/>
  <c r="K209" i="2"/>
  <c r="J209" i="2"/>
  <c r="M208" i="2"/>
  <c r="L208" i="2"/>
  <c r="K208" i="2"/>
  <c r="J208" i="2"/>
  <c r="M207" i="2"/>
  <c r="L207" i="2"/>
  <c r="K207" i="2"/>
  <c r="J207" i="2"/>
  <c r="M206" i="2"/>
  <c r="L206" i="2"/>
  <c r="K206" i="2"/>
  <c r="J206" i="2"/>
  <c r="M205" i="2"/>
  <c r="L205" i="2"/>
  <c r="K205" i="2"/>
  <c r="J205" i="2"/>
  <c r="M204" i="2"/>
  <c r="L204" i="2"/>
  <c r="K204" i="2"/>
  <c r="J204" i="2"/>
  <c r="M203" i="2"/>
  <c r="L203" i="2"/>
  <c r="K203" i="2"/>
  <c r="J203" i="2"/>
  <c r="M202" i="2"/>
  <c r="L202" i="2"/>
  <c r="K202" i="2"/>
  <c r="J202" i="2"/>
  <c r="M201" i="2"/>
  <c r="L201" i="2"/>
  <c r="K201" i="2"/>
  <c r="J201" i="2"/>
  <c r="M200" i="2"/>
  <c r="L200" i="2"/>
  <c r="K200" i="2"/>
  <c r="J200" i="2"/>
  <c r="M199" i="2"/>
  <c r="L199" i="2"/>
  <c r="K199" i="2"/>
  <c r="J199" i="2"/>
  <c r="M198" i="2"/>
  <c r="L198" i="2"/>
  <c r="K198" i="2"/>
  <c r="J198" i="2"/>
  <c r="M197" i="2"/>
  <c r="L197" i="2"/>
  <c r="K197" i="2"/>
  <c r="J197" i="2"/>
  <c r="M196" i="2"/>
  <c r="L196" i="2"/>
  <c r="K196" i="2"/>
  <c r="J196" i="2"/>
  <c r="M195" i="2"/>
  <c r="L195" i="2"/>
  <c r="K195" i="2"/>
  <c r="J195" i="2"/>
  <c r="M194" i="2"/>
  <c r="L194" i="2"/>
  <c r="K194" i="2"/>
  <c r="J194" i="2"/>
  <c r="M193" i="2"/>
  <c r="L193" i="2"/>
  <c r="K193" i="2"/>
  <c r="J193" i="2"/>
  <c r="M192" i="2"/>
  <c r="L192" i="2"/>
  <c r="K192" i="2"/>
  <c r="J192" i="2"/>
  <c r="M191" i="2"/>
  <c r="L191" i="2"/>
  <c r="K191" i="2"/>
  <c r="J191" i="2"/>
  <c r="M190" i="2"/>
  <c r="L190" i="2"/>
  <c r="K190" i="2"/>
  <c r="J190" i="2"/>
  <c r="M189" i="2"/>
  <c r="L189" i="2"/>
  <c r="K189" i="2"/>
  <c r="J189" i="2"/>
  <c r="M188" i="2"/>
  <c r="L188" i="2"/>
  <c r="K188" i="2"/>
  <c r="J188" i="2"/>
  <c r="M187" i="2"/>
  <c r="L187" i="2"/>
  <c r="K187" i="2"/>
  <c r="J187" i="2"/>
  <c r="M186" i="2"/>
  <c r="L186" i="2"/>
  <c r="K186" i="2"/>
  <c r="J186" i="2"/>
  <c r="M185" i="2"/>
  <c r="L185" i="2"/>
  <c r="K185" i="2"/>
  <c r="J185" i="2"/>
  <c r="M184" i="2"/>
  <c r="L184" i="2"/>
  <c r="K184" i="2"/>
  <c r="J184" i="2"/>
  <c r="M183" i="2"/>
  <c r="L183" i="2"/>
  <c r="K183" i="2"/>
  <c r="J183" i="2"/>
  <c r="M182" i="2"/>
  <c r="L182" i="2"/>
  <c r="K182" i="2"/>
  <c r="J182" i="2"/>
  <c r="M181" i="2"/>
  <c r="L181" i="2"/>
  <c r="K181" i="2"/>
  <c r="J181" i="2"/>
  <c r="M180" i="2"/>
  <c r="L180" i="2"/>
  <c r="K180" i="2"/>
  <c r="J180" i="2"/>
  <c r="M179" i="2"/>
  <c r="L179" i="2"/>
  <c r="K179" i="2"/>
  <c r="J179" i="2"/>
  <c r="M178" i="2"/>
  <c r="L178" i="2"/>
  <c r="K178" i="2"/>
  <c r="J178" i="2"/>
  <c r="M177" i="2"/>
  <c r="L177" i="2"/>
  <c r="K177" i="2"/>
  <c r="J177" i="2"/>
  <c r="M176" i="2"/>
  <c r="L176" i="2"/>
  <c r="K176" i="2"/>
  <c r="J176" i="2"/>
  <c r="M175" i="2"/>
  <c r="L175" i="2"/>
  <c r="K175" i="2"/>
  <c r="J175" i="2"/>
  <c r="M174" i="2"/>
  <c r="L174" i="2"/>
  <c r="K174" i="2"/>
  <c r="J174" i="2"/>
  <c r="M173" i="2"/>
  <c r="L173" i="2"/>
  <c r="K173" i="2"/>
  <c r="J173" i="2"/>
  <c r="M172" i="2"/>
  <c r="L172" i="2"/>
  <c r="K172" i="2"/>
  <c r="J172" i="2"/>
  <c r="M171" i="2"/>
  <c r="L171" i="2"/>
  <c r="K171" i="2"/>
  <c r="J171" i="2"/>
  <c r="M170" i="2"/>
  <c r="L170" i="2"/>
  <c r="K170" i="2"/>
  <c r="J170" i="2"/>
  <c r="M169" i="2"/>
  <c r="L169" i="2"/>
  <c r="K169" i="2"/>
  <c r="J169" i="2"/>
  <c r="M168" i="2"/>
  <c r="L168" i="2"/>
  <c r="K168" i="2"/>
  <c r="J168" i="2"/>
  <c r="M167" i="2"/>
  <c r="L167" i="2"/>
  <c r="K167" i="2"/>
  <c r="J167" i="2"/>
  <c r="M166" i="2"/>
  <c r="L166" i="2"/>
  <c r="K166" i="2"/>
  <c r="J166" i="2"/>
  <c r="M165" i="2"/>
  <c r="L165" i="2"/>
  <c r="K165" i="2"/>
  <c r="J165" i="2"/>
  <c r="M164" i="2"/>
  <c r="L164" i="2"/>
  <c r="K164" i="2"/>
  <c r="J164" i="2"/>
  <c r="M163" i="2"/>
  <c r="L163" i="2"/>
  <c r="K163" i="2"/>
  <c r="J163" i="2"/>
  <c r="M162" i="2"/>
  <c r="L162" i="2"/>
  <c r="K162" i="2"/>
  <c r="J162" i="2"/>
  <c r="M161" i="2"/>
  <c r="L161" i="2"/>
  <c r="K161" i="2"/>
  <c r="J161" i="2"/>
  <c r="M160" i="2"/>
  <c r="L160" i="2"/>
  <c r="K160" i="2"/>
  <c r="J160" i="2"/>
  <c r="M159" i="2"/>
  <c r="L159" i="2"/>
  <c r="K159" i="2"/>
  <c r="J159" i="2"/>
  <c r="M158" i="2"/>
  <c r="L158" i="2"/>
  <c r="K158" i="2"/>
  <c r="J158" i="2"/>
  <c r="M157" i="2"/>
  <c r="L157" i="2"/>
  <c r="K157" i="2"/>
  <c r="J157" i="2"/>
  <c r="M156" i="2"/>
  <c r="L156" i="2"/>
  <c r="K156" i="2"/>
  <c r="J156" i="2"/>
  <c r="M155" i="2"/>
  <c r="L155" i="2"/>
  <c r="K155" i="2"/>
  <c r="J155" i="2"/>
  <c r="M154" i="2"/>
  <c r="L154" i="2"/>
  <c r="K154" i="2"/>
  <c r="J154" i="2"/>
  <c r="M153" i="2"/>
  <c r="L153" i="2"/>
  <c r="K153" i="2"/>
  <c r="J153" i="2"/>
  <c r="M152" i="2"/>
  <c r="L152" i="2"/>
  <c r="K152" i="2"/>
  <c r="J152" i="2"/>
  <c r="M151" i="2"/>
  <c r="L151" i="2"/>
  <c r="K151" i="2"/>
  <c r="J151" i="2"/>
  <c r="M150" i="2"/>
  <c r="L150" i="2"/>
  <c r="K150" i="2"/>
  <c r="J150" i="2"/>
  <c r="M149" i="2"/>
  <c r="L149" i="2"/>
  <c r="K149" i="2"/>
  <c r="J149" i="2"/>
  <c r="M148" i="2"/>
  <c r="L148" i="2"/>
  <c r="K148" i="2"/>
  <c r="J148" i="2"/>
  <c r="M147" i="2"/>
  <c r="L147" i="2"/>
  <c r="K147" i="2"/>
  <c r="J147" i="2"/>
  <c r="M146" i="2"/>
  <c r="L146" i="2"/>
  <c r="K146" i="2"/>
  <c r="J146" i="2"/>
  <c r="M145" i="2"/>
  <c r="L145" i="2"/>
  <c r="K145" i="2"/>
  <c r="J145" i="2"/>
  <c r="M144" i="2"/>
  <c r="L144" i="2"/>
  <c r="K144" i="2"/>
  <c r="J144" i="2"/>
  <c r="M143" i="2"/>
  <c r="L143" i="2"/>
  <c r="K143" i="2"/>
  <c r="J143" i="2"/>
  <c r="M142" i="2"/>
  <c r="L142" i="2"/>
  <c r="K142" i="2"/>
  <c r="J142" i="2"/>
  <c r="M141" i="2"/>
  <c r="L141" i="2"/>
  <c r="K141" i="2"/>
  <c r="J141" i="2"/>
  <c r="M140" i="2"/>
  <c r="L140" i="2"/>
  <c r="K140" i="2"/>
  <c r="J140" i="2"/>
  <c r="M139" i="2"/>
  <c r="L139" i="2"/>
  <c r="K139" i="2"/>
  <c r="J139" i="2"/>
  <c r="M138" i="2"/>
  <c r="L138" i="2"/>
  <c r="K138" i="2"/>
  <c r="J138" i="2"/>
  <c r="M137" i="2"/>
  <c r="L137" i="2"/>
  <c r="K137" i="2"/>
  <c r="J137" i="2"/>
  <c r="M136" i="2"/>
  <c r="L136" i="2"/>
  <c r="K136" i="2"/>
  <c r="J136" i="2"/>
  <c r="M135" i="2"/>
  <c r="L135" i="2"/>
  <c r="K135" i="2"/>
  <c r="J135" i="2"/>
  <c r="M134" i="2"/>
  <c r="L134" i="2"/>
  <c r="K134" i="2"/>
  <c r="J134" i="2"/>
  <c r="M133" i="2"/>
  <c r="L133" i="2"/>
  <c r="K133" i="2"/>
  <c r="J133" i="2"/>
  <c r="M132" i="2"/>
  <c r="L132" i="2"/>
  <c r="K132" i="2"/>
  <c r="J132" i="2"/>
  <c r="M131" i="2"/>
  <c r="L131" i="2"/>
  <c r="K131" i="2"/>
  <c r="J131" i="2"/>
  <c r="M130" i="2"/>
  <c r="L130" i="2"/>
  <c r="K130" i="2"/>
  <c r="J130" i="2"/>
  <c r="M129" i="2"/>
  <c r="L129" i="2"/>
  <c r="K129" i="2"/>
  <c r="J129" i="2"/>
  <c r="M128" i="2"/>
  <c r="L128" i="2"/>
  <c r="K128" i="2"/>
  <c r="J128" i="2"/>
  <c r="M127" i="2"/>
  <c r="L127" i="2"/>
  <c r="K127" i="2"/>
  <c r="J127" i="2"/>
  <c r="M126" i="2"/>
  <c r="L126" i="2"/>
  <c r="K126" i="2"/>
  <c r="J126" i="2"/>
  <c r="M125" i="2"/>
  <c r="L125" i="2"/>
  <c r="K125" i="2"/>
  <c r="J125" i="2"/>
  <c r="M124" i="2"/>
  <c r="L124" i="2"/>
  <c r="K124" i="2"/>
  <c r="J124" i="2"/>
  <c r="M123" i="2"/>
  <c r="L123" i="2"/>
  <c r="K123" i="2"/>
  <c r="J123" i="2"/>
  <c r="M122" i="2"/>
  <c r="L122" i="2"/>
  <c r="K122" i="2"/>
  <c r="J122" i="2"/>
  <c r="M121" i="2"/>
  <c r="L121" i="2"/>
  <c r="K121" i="2"/>
  <c r="J121" i="2"/>
  <c r="M120" i="2"/>
  <c r="L120" i="2"/>
  <c r="K120" i="2"/>
  <c r="J120" i="2"/>
  <c r="M119" i="2"/>
  <c r="L119" i="2"/>
  <c r="K119" i="2"/>
  <c r="J119" i="2"/>
  <c r="M118" i="2"/>
  <c r="L118" i="2"/>
  <c r="K118" i="2"/>
  <c r="J118" i="2"/>
  <c r="M117" i="2"/>
  <c r="L117" i="2"/>
  <c r="K117" i="2"/>
  <c r="J117" i="2"/>
  <c r="M116" i="2"/>
  <c r="L116" i="2"/>
  <c r="K116" i="2"/>
  <c r="J116" i="2"/>
  <c r="M113" i="2"/>
  <c r="L113" i="2"/>
  <c r="K113" i="2"/>
  <c r="J113" i="2"/>
  <c r="M112" i="2"/>
  <c r="L112" i="2"/>
  <c r="K112" i="2"/>
  <c r="J112" i="2"/>
  <c r="M111" i="2"/>
  <c r="L111" i="2"/>
  <c r="K111" i="2"/>
  <c r="J111" i="2"/>
  <c r="M110" i="2"/>
  <c r="L110" i="2"/>
  <c r="K110" i="2"/>
  <c r="J110" i="2"/>
  <c r="M109" i="2"/>
  <c r="L109" i="2"/>
  <c r="K109" i="2"/>
  <c r="J109" i="2"/>
  <c r="M107" i="2"/>
  <c r="L107" i="2"/>
  <c r="K107" i="2"/>
  <c r="J107" i="2"/>
  <c r="M106" i="2"/>
  <c r="L106" i="2"/>
  <c r="K106" i="2"/>
  <c r="J106" i="2"/>
  <c r="M105" i="2"/>
  <c r="L105" i="2"/>
  <c r="K105" i="2"/>
  <c r="J105" i="2"/>
  <c r="M104" i="2"/>
  <c r="L104" i="2"/>
  <c r="K104" i="2"/>
  <c r="J104" i="2"/>
  <c r="M103" i="2"/>
  <c r="L103" i="2"/>
  <c r="K103" i="2"/>
  <c r="J103" i="2"/>
  <c r="M102" i="2"/>
  <c r="L102" i="2"/>
  <c r="K102" i="2"/>
  <c r="J102" i="2"/>
  <c r="M101" i="2"/>
  <c r="L101" i="2"/>
  <c r="K101" i="2"/>
  <c r="J101" i="2"/>
  <c r="M100" i="2"/>
  <c r="L100" i="2"/>
  <c r="K100" i="2"/>
  <c r="J100" i="2"/>
  <c r="M99" i="2"/>
  <c r="L99" i="2"/>
  <c r="K99" i="2"/>
  <c r="J99" i="2"/>
  <c r="M98" i="2"/>
  <c r="L98" i="2"/>
  <c r="K98" i="2"/>
  <c r="J98" i="2"/>
  <c r="M96" i="2"/>
  <c r="L96" i="2"/>
  <c r="K96" i="2"/>
  <c r="J96" i="2"/>
  <c r="M95" i="2"/>
  <c r="L95" i="2"/>
  <c r="K95" i="2"/>
  <c r="J95" i="2"/>
  <c r="M94" i="2"/>
  <c r="L94" i="2"/>
  <c r="K94" i="2"/>
  <c r="J94" i="2"/>
  <c r="M93" i="2"/>
  <c r="L93" i="2"/>
  <c r="K93" i="2"/>
  <c r="J93" i="2"/>
  <c r="M92" i="2"/>
  <c r="L92" i="2"/>
  <c r="K92" i="2"/>
  <c r="J92" i="2"/>
  <c r="M91" i="2"/>
  <c r="L91" i="2"/>
  <c r="K91" i="2"/>
  <c r="J91" i="2"/>
  <c r="M90" i="2"/>
  <c r="L90" i="2"/>
  <c r="K90" i="2"/>
  <c r="J90" i="2"/>
  <c r="M89" i="2"/>
  <c r="L89" i="2"/>
  <c r="K89" i="2"/>
  <c r="J89" i="2"/>
  <c r="M88" i="2"/>
  <c r="L88" i="2"/>
  <c r="K88" i="2"/>
  <c r="J88" i="2"/>
  <c r="M87" i="2"/>
  <c r="L87" i="2"/>
  <c r="K87" i="2"/>
  <c r="J87" i="2"/>
  <c r="M85" i="2"/>
  <c r="L85" i="2"/>
  <c r="K85" i="2"/>
  <c r="J85" i="2"/>
  <c r="M84" i="2"/>
  <c r="L84" i="2"/>
  <c r="K84" i="2"/>
  <c r="J84" i="2"/>
  <c r="M83" i="2"/>
  <c r="L83" i="2"/>
  <c r="K83" i="2"/>
  <c r="J83" i="2"/>
  <c r="M82" i="2"/>
  <c r="L82" i="2"/>
  <c r="K82" i="2"/>
  <c r="J82" i="2"/>
  <c r="M81" i="2"/>
  <c r="L81" i="2"/>
  <c r="K81" i="2"/>
  <c r="J81" i="2"/>
  <c r="M80" i="2"/>
  <c r="L80" i="2"/>
  <c r="K80" i="2"/>
  <c r="J80" i="2"/>
  <c r="M79" i="2"/>
  <c r="L79" i="2"/>
  <c r="K79" i="2"/>
  <c r="J79" i="2"/>
  <c r="M78" i="2"/>
  <c r="L78" i="2"/>
  <c r="K78" i="2"/>
  <c r="J78" i="2"/>
  <c r="M77" i="2"/>
  <c r="K77" i="2"/>
  <c r="M76" i="2"/>
  <c r="L76" i="2"/>
  <c r="K76" i="2"/>
  <c r="J76" i="2"/>
  <c r="M73" i="2"/>
  <c r="L73" i="2"/>
  <c r="K73" i="2"/>
  <c r="J73" i="2"/>
  <c r="M72" i="2"/>
  <c r="L72" i="2"/>
  <c r="K72" i="2"/>
  <c r="J72" i="2"/>
  <c r="M71" i="2"/>
  <c r="L71" i="2"/>
  <c r="K71" i="2"/>
  <c r="J71" i="2"/>
  <c r="M70" i="2"/>
  <c r="L70" i="2"/>
  <c r="K70" i="2"/>
  <c r="J70" i="2"/>
  <c r="M69" i="2"/>
  <c r="L69" i="2"/>
  <c r="K69" i="2"/>
  <c r="J69" i="2"/>
  <c r="M67" i="2"/>
  <c r="L67" i="2"/>
  <c r="K67" i="2"/>
  <c r="J67" i="2"/>
  <c r="M66" i="2"/>
  <c r="L66" i="2"/>
  <c r="K66" i="2"/>
  <c r="J66" i="2"/>
  <c r="M65" i="2"/>
  <c r="L65" i="2"/>
  <c r="K65" i="2"/>
  <c r="J65" i="2"/>
  <c r="M64" i="2"/>
  <c r="L64" i="2"/>
  <c r="K64" i="2"/>
  <c r="J64" i="2"/>
  <c r="M63" i="2"/>
  <c r="L63" i="2"/>
  <c r="K63" i="2"/>
  <c r="J63" i="2"/>
  <c r="M62" i="2"/>
  <c r="L62" i="2"/>
  <c r="K62" i="2"/>
  <c r="J62" i="2"/>
  <c r="M61" i="2"/>
  <c r="L61" i="2"/>
  <c r="K61" i="2"/>
  <c r="J61" i="2"/>
  <c r="M60" i="2"/>
  <c r="L60" i="2"/>
  <c r="K60" i="2"/>
  <c r="J60" i="2"/>
  <c r="M59" i="2"/>
  <c r="L59" i="2"/>
  <c r="K59" i="2"/>
  <c r="J59" i="2"/>
  <c r="M58" i="2"/>
  <c r="L58" i="2"/>
  <c r="K58" i="2"/>
  <c r="J58" i="2"/>
  <c r="M57" i="2"/>
  <c r="L57" i="2"/>
  <c r="K57" i="2"/>
  <c r="J57" i="2"/>
  <c r="M56" i="2"/>
  <c r="L56" i="2"/>
  <c r="K56" i="2"/>
  <c r="J56" i="2"/>
  <c r="M55" i="2"/>
  <c r="L55" i="2"/>
  <c r="K55" i="2"/>
  <c r="J55" i="2"/>
  <c r="M54" i="2"/>
  <c r="L54" i="2"/>
  <c r="K54" i="2"/>
  <c r="J54" i="2"/>
  <c r="M53" i="2"/>
  <c r="L53" i="2"/>
  <c r="K53" i="2"/>
  <c r="J53" i="2"/>
  <c r="M51" i="2"/>
  <c r="L51" i="2"/>
  <c r="K51" i="2"/>
  <c r="J51" i="2"/>
  <c r="M50" i="2"/>
  <c r="L50" i="2"/>
  <c r="K50" i="2"/>
  <c r="J50" i="2"/>
  <c r="M49" i="2"/>
  <c r="L49" i="2"/>
  <c r="K49" i="2"/>
  <c r="J49" i="2"/>
  <c r="M48" i="2"/>
  <c r="L48" i="2"/>
  <c r="K48" i="2"/>
  <c r="J48" i="2"/>
  <c r="M47" i="2"/>
  <c r="L47" i="2"/>
  <c r="K47" i="2"/>
  <c r="J47" i="2"/>
  <c r="M46" i="2"/>
  <c r="L46" i="2"/>
  <c r="K46" i="2"/>
  <c r="J46" i="2"/>
  <c r="M45" i="2"/>
  <c r="L45" i="2"/>
  <c r="K45" i="2"/>
  <c r="J45" i="2"/>
  <c r="M44" i="2"/>
  <c r="L44" i="2"/>
  <c r="K44" i="2"/>
  <c r="J44" i="2"/>
  <c r="M43" i="2"/>
  <c r="L43" i="2"/>
  <c r="K43" i="2"/>
  <c r="J43" i="2"/>
  <c r="M42" i="2"/>
  <c r="L42" i="2"/>
  <c r="K42" i="2"/>
  <c r="J42" i="2"/>
  <c r="M41" i="2"/>
  <c r="L41" i="2"/>
  <c r="K41" i="2"/>
  <c r="J41" i="2"/>
  <c r="M40" i="2"/>
  <c r="L40" i="2"/>
  <c r="K40" i="2"/>
  <c r="J40" i="2"/>
  <c r="M39" i="2"/>
  <c r="L39" i="2"/>
  <c r="K39" i="2"/>
  <c r="J39" i="2"/>
  <c r="M38" i="2"/>
  <c r="L38" i="2"/>
  <c r="K38" i="2"/>
  <c r="J38" i="2"/>
  <c r="L37" i="2"/>
  <c r="J37" i="2"/>
  <c r="M35" i="2"/>
  <c r="L35" i="2"/>
  <c r="K35" i="2"/>
  <c r="J35" i="2"/>
  <c r="M34" i="2"/>
  <c r="L34" i="2"/>
  <c r="K34" i="2"/>
  <c r="J34" i="2"/>
  <c r="M33" i="2"/>
  <c r="L33" i="2"/>
  <c r="K33" i="2"/>
  <c r="J33" i="2"/>
  <c r="M32" i="2"/>
  <c r="L32" i="2"/>
  <c r="K32" i="2"/>
  <c r="J32" i="2"/>
  <c r="M31" i="2"/>
  <c r="L31" i="2"/>
  <c r="K31" i="2"/>
  <c r="J31" i="2"/>
  <c r="M30" i="2"/>
  <c r="L30" i="2"/>
  <c r="K30" i="2"/>
  <c r="J30" i="2"/>
  <c r="L29" i="2"/>
  <c r="J29" i="2"/>
  <c r="M28" i="2"/>
  <c r="L28" i="2"/>
  <c r="K28" i="2"/>
  <c r="J28" i="2"/>
  <c r="L27" i="2"/>
  <c r="J27" i="2"/>
  <c r="M26" i="2"/>
  <c r="K26" i="2"/>
  <c r="Q654" i="2"/>
  <c r="U654" i="2" s="1"/>
  <c r="Q653" i="2"/>
  <c r="Q652" i="2"/>
  <c r="U652" i="2" s="1"/>
  <c r="Q651" i="2"/>
  <c r="Q650" i="2"/>
  <c r="U650" i="2" s="1"/>
  <c r="Q648" i="2"/>
  <c r="U648" i="2" s="1"/>
  <c r="Q647" i="2"/>
  <c r="Q646" i="2"/>
  <c r="U646" i="2" s="1"/>
  <c r="V645" i="2"/>
  <c r="Q645" i="2"/>
  <c r="U645" i="2" s="1"/>
  <c r="Q644" i="2"/>
  <c r="V643" i="2"/>
  <c r="Q643" i="2"/>
  <c r="U643" i="2" s="1"/>
  <c r="Q642" i="2"/>
  <c r="Q641" i="2"/>
  <c r="U641" i="2" s="1"/>
  <c r="Q640" i="2"/>
  <c r="U640" i="2" s="1"/>
  <c r="Q639" i="2"/>
  <c r="U639" i="2" s="1"/>
  <c r="Q638" i="2"/>
  <c r="U638" i="2" s="1"/>
  <c r="Q637" i="2"/>
  <c r="U637" i="2" s="1"/>
  <c r="Q636" i="2"/>
  <c r="V635" i="2"/>
  <c r="Q635" i="2"/>
  <c r="U635" i="2" s="1"/>
  <c r="V634" i="2"/>
  <c r="Q634" i="2"/>
  <c r="Q633" i="2"/>
  <c r="U633" i="2" s="1"/>
  <c r="Q632" i="2"/>
  <c r="U632" i="2" s="1"/>
  <c r="Q631" i="2"/>
  <c r="U631" i="2" s="1"/>
  <c r="Q630" i="2"/>
  <c r="U630" i="2" s="1"/>
  <c r="V629" i="2"/>
  <c r="Q629" i="2"/>
  <c r="U629" i="2" s="1"/>
  <c r="Q627" i="2"/>
  <c r="U627" i="2" s="1"/>
  <c r="V626" i="2"/>
  <c r="Q626" i="2"/>
  <c r="U626" i="2" s="1"/>
  <c r="Q625" i="2"/>
  <c r="U625" i="2" s="1"/>
  <c r="Q624" i="2"/>
  <c r="Q623" i="2"/>
  <c r="U623" i="2" s="1"/>
  <c r="Q622" i="2"/>
  <c r="U622" i="2" s="1"/>
  <c r="Q621" i="2"/>
  <c r="U621" i="2" s="1"/>
  <c r="Q620" i="2"/>
  <c r="U620" i="2" s="1"/>
  <c r="Q619" i="2"/>
  <c r="U619" i="2" s="1"/>
  <c r="V618" i="2"/>
  <c r="Q618" i="2"/>
  <c r="U618" i="2" s="1"/>
  <c r="Q617" i="2"/>
  <c r="U617" i="2" s="1"/>
  <c r="Q616" i="2"/>
  <c r="Q615" i="2"/>
  <c r="U615" i="2" s="1"/>
  <c r="Q614" i="2"/>
  <c r="U614" i="2" s="1"/>
  <c r="Q613" i="2"/>
  <c r="U613" i="2" s="1"/>
  <c r="Q612" i="2"/>
  <c r="U612" i="2" s="1"/>
  <c r="Q611" i="2"/>
  <c r="U611" i="2" s="1"/>
  <c r="Q610" i="2"/>
  <c r="Q609" i="2"/>
  <c r="U609" i="2" s="1"/>
  <c r="Q608" i="2"/>
  <c r="Q607" i="2"/>
  <c r="Q606" i="2"/>
  <c r="U606" i="2" s="1"/>
  <c r="Q605" i="2"/>
  <c r="U605" i="2" s="1"/>
  <c r="Q604" i="2"/>
  <c r="U604" i="2" s="1"/>
  <c r="Q603" i="2"/>
  <c r="U603" i="2" s="1"/>
  <c r="V600" i="2"/>
  <c r="Q600" i="2"/>
  <c r="U600" i="2" s="1"/>
  <c r="Q599" i="2"/>
  <c r="Q598" i="2"/>
  <c r="U598" i="2" s="1"/>
  <c r="Q597" i="2"/>
  <c r="U597" i="2" s="1"/>
  <c r="Q596" i="2"/>
  <c r="Q594" i="2"/>
  <c r="U594" i="2" s="1"/>
  <c r="Q593" i="2"/>
  <c r="U593" i="2" s="1"/>
  <c r="Q592" i="2"/>
  <c r="U592" i="2" s="1"/>
  <c r="Q591" i="2"/>
  <c r="Q590" i="2"/>
  <c r="U590" i="2" s="1"/>
  <c r="Q589" i="2"/>
  <c r="U589" i="2" s="1"/>
  <c r="V588" i="2"/>
  <c r="Q588" i="2"/>
  <c r="U588" i="2" s="1"/>
  <c r="Q587" i="2"/>
  <c r="U587" i="2" s="1"/>
  <c r="Q586" i="2"/>
  <c r="U586" i="2" s="1"/>
  <c r="V585" i="2"/>
  <c r="Q585" i="2"/>
  <c r="U585" i="2" s="1"/>
  <c r="Q582" i="2"/>
  <c r="U582" i="2" s="1"/>
  <c r="V581" i="2"/>
  <c r="Q581" i="2"/>
  <c r="Q580" i="2"/>
  <c r="U580" i="2" s="1"/>
  <c r="Q579" i="2"/>
  <c r="Q578" i="2"/>
  <c r="Q576" i="2"/>
  <c r="U576" i="2" s="1"/>
  <c r="Q575" i="2"/>
  <c r="Q574" i="2"/>
  <c r="U574" i="2" s="1"/>
  <c r="Q573" i="2"/>
  <c r="Q572" i="2"/>
  <c r="U572" i="2" s="1"/>
  <c r="Q571" i="2"/>
  <c r="U571" i="2" s="1"/>
  <c r="Q570" i="2"/>
  <c r="U570" i="2" s="1"/>
  <c r="Q569" i="2"/>
  <c r="U569" i="2" s="1"/>
  <c r="Q568" i="2"/>
  <c r="U568" i="2" s="1"/>
  <c r="Q567" i="2"/>
  <c r="Q566" i="2"/>
  <c r="U566" i="2" s="1"/>
  <c r="Q565" i="2"/>
  <c r="Q564" i="2"/>
  <c r="Q563" i="2"/>
  <c r="U563" i="2" s="1"/>
  <c r="Q562" i="2"/>
  <c r="U562" i="2" s="1"/>
  <c r="Q561" i="2"/>
  <c r="U561" i="2" s="1"/>
  <c r="Q560" i="2"/>
  <c r="U560" i="2" s="1"/>
  <c r="Q559" i="2"/>
  <c r="Q558" i="2"/>
  <c r="U558" i="2" s="1"/>
  <c r="Q557" i="2"/>
  <c r="V554" i="2"/>
  <c r="Q554" i="2"/>
  <c r="U554" i="2" s="1"/>
  <c r="Q553" i="2"/>
  <c r="U553" i="2" s="1"/>
  <c r="Q552" i="2"/>
  <c r="U552" i="2" s="1"/>
  <c r="Q551" i="2"/>
  <c r="Q550" i="2"/>
  <c r="U550" i="2" s="1"/>
  <c r="Q548" i="2"/>
  <c r="U548" i="2" s="1"/>
  <c r="V547" i="2"/>
  <c r="Q547" i="2"/>
  <c r="Q546" i="2"/>
  <c r="U546" i="2" s="1"/>
  <c r="V545" i="2"/>
  <c r="Q545" i="2"/>
  <c r="U545" i="2" s="1"/>
  <c r="Q544" i="2"/>
  <c r="U544" i="2" s="1"/>
  <c r="Q542" i="2"/>
  <c r="U542" i="2" s="1"/>
  <c r="Q541" i="2"/>
  <c r="Q540" i="2"/>
  <c r="U540" i="2" s="1"/>
  <c r="Q539" i="2"/>
  <c r="U539" i="2" s="1"/>
  <c r="Q538" i="2"/>
  <c r="U538" i="2" s="1"/>
  <c r="Q535" i="2"/>
  <c r="U535" i="2" s="1"/>
  <c r="V534" i="2"/>
  <c r="Q534" i="2"/>
  <c r="Q533" i="2"/>
  <c r="U533" i="2" s="1"/>
  <c r="Q532" i="2"/>
  <c r="U532" i="2" s="1"/>
  <c r="Q531" i="2"/>
  <c r="U531" i="2" s="1"/>
  <c r="Q529" i="2"/>
  <c r="U529" i="2" s="1"/>
  <c r="Q528" i="2"/>
  <c r="U528" i="2" s="1"/>
  <c r="Q527" i="2"/>
  <c r="U527" i="2" s="1"/>
  <c r="Q526" i="2"/>
  <c r="U526" i="2" s="1"/>
  <c r="Q525" i="2"/>
  <c r="U525" i="2" s="1"/>
  <c r="Q523" i="2"/>
  <c r="U523" i="2" s="1"/>
  <c r="Q522" i="2"/>
  <c r="U522" i="2" s="1"/>
  <c r="Q521" i="2"/>
  <c r="U521" i="2" s="1"/>
  <c r="Q520" i="2"/>
  <c r="Q519" i="2"/>
  <c r="V518" i="2"/>
  <c r="Q518" i="2"/>
  <c r="U518" i="2" s="1"/>
  <c r="Q517" i="2"/>
  <c r="Q516" i="2"/>
  <c r="U516" i="2" s="1"/>
  <c r="Q515" i="2"/>
  <c r="U515" i="2" s="1"/>
  <c r="Q514" i="2"/>
  <c r="Q513" i="2"/>
  <c r="U513" i="2" s="1"/>
  <c r="Q512" i="2"/>
  <c r="U512" i="2" s="1"/>
  <c r="Q511" i="2"/>
  <c r="Q510" i="2"/>
  <c r="U510" i="2" s="1"/>
  <c r="Q509" i="2"/>
  <c r="U509" i="2" s="1"/>
  <c r="Q508" i="2"/>
  <c r="U508" i="2" s="1"/>
  <c r="Q507" i="2"/>
  <c r="U507" i="2" s="1"/>
  <c r="Q506" i="2"/>
  <c r="U506" i="2" s="1"/>
  <c r="Q505" i="2"/>
  <c r="U505" i="2" s="1"/>
  <c r="Q504" i="2"/>
  <c r="U504" i="2" s="1"/>
  <c r="Q503" i="2"/>
  <c r="V502" i="2"/>
  <c r="Q502" i="2"/>
  <c r="U502" i="2" s="1"/>
  <c r="Q501" i="2"/>
  <c r="U501" i="2" s="1"/>
  <c r="Q500" i="2"/>
  <c r="U500" i="2" s="1"/>
  <c r="Q499" i="2"/>
  <c r="U499" i="2" s="1"/>
  <c r="Q498" i="2"/>
  <c r="U498" i="2" s="1"/>
  <c r="Q497" i="2"/>
  <c r="U497" i="2" s="1"/>
  <c r="Q496" i="2"/>
  <c r="Q495" i="2"/>
  <c r="U495" i="2" s="1"/>
  <c r="V494" i="2"/>
  <c r="Q494" i="2"/>
  <c r="U494" i="2" s="1"/>
  <c r="Q493" i="2"/>
  <c r="U493" i="2" s="1"/>
  <c r="Q492" i="2"/>
  <c r="U492" i="2" s="1"/>
  <c r="Q491" i="2"/>
  <c r="U491" i="2" s="1"/>
  <c r="Q490" i="2"/>
  <c r="Q489" i="2"/>
  <c r="U489" i="2" s="1"/>
  <c r="Q488" i="2"/>
  <c r="Q487" i="2"/>
  <c r="U487" i="2" s="1"/>
  <c r="V486" i="2"/>
  <c r="Q486" i="2"/>
  <c r="U486" i="2" s="1"/>
  <c r="Q485" i="2"/>
  <c r="U485" i="2" s="1"/>
  <c r="Q484" i="2"/>
  <c r="U484" i="2" s="1"/>
  <c r="Q481" i="2"/>
  <c r="U481" i="2" s="1"/>
  <c r="Q480" i="2"/>
  <c r="Q479" i="2"/>
  <c r="U479" i="2" s="1"/>
  <c r="Q478" i="2"/>
  <c r="Q477" i="2"/>
  <c r="Q475" i="2"/>
  <c r="Q474" i="2"/>
  <c r="Q473" i="2"/>
  <c r="U473" i="2" s="1"/>
  <c r="Q472" i="2"/>
  <c r="Q471" i="2"/>
  <c r="U471" i="2" s="1"/>
  <c r="Q470" i="2"/>
  <c r="U470" i="2" s="1"/>
  <c r="Q469" i="2"/>
  <c r="Q468" i="2"/>
  <c r="U468" i="2" s="1"/>
  <c r="Q467" i="2"/>
  <c r="U467" i="2" s="1"/>
  <c r="Q466" i="2"/>
  <c r="U466" i="2" s="1"/>
  <c r="Q463" i="2"/>
  <c r="U463" i="2" s="1"/>
  <c r="Q462" i="2"/>
  <c r="Q461" i="2"/>
  <c r="U461" i="2" s="1"/>
  <c r="Q460" i="2"/>
  <c r="Q459" i="2"/>
  <c r="Q457" i="2"/>
  <c r="U457" i="2" s="1"/>
  <c r="V456" i="2"/>
  <c r="Q456" i="2"/>
  <c r="U456" i="2" s="1"/>
  <c r="Q455" i="2"/>
  <c r="U455" i="2" s="1"/>
  <c r="V454" i="2"/>
  <c r="Q454" i="2"/>
  <c r="Q453" i="2"/>
  <c r="U453" i="2" s="1"/>
  <c r="Q452" i="2"/>
  <c r="U452" i="2" s="1"/>
  <c r="Q451" i="2"/>
  <c r="Q450" i="2"/>
  <c r="U450" i="2" s="1"/>
  <c r="Q449" i="2"/>
  <c r="Q448" i="2"/>
  <c r="U448" i="2" s="1"/>
  <c r="Q447" i="2"/>
  <c r="U447" i="2" s="1"/>
  <c r="V446" i="2"/>
  <c r="Q446" i="2"/>
  <c r="U446" i="2" s="1"/>
  <c r="Q445" i="2"/>
  <c r="U445" i="2" s="1"/>
  <c r="Q444" i="2"/>
  <c r="U444" i="2" s="1"/>
  <c r="Q443" i="2"/>
  <c r="U443" i="2" s="1"/>
  <c r="Q440" i="2"/>
  <c r="U440" i="2" s="1"/>
  <c r="Q439" i="2"/>
  <c r="U439" i="2" s="1"/>
  <c r="Q438" i="2"/>
  <c r="U438" i="2" s="1"/>
  <c r="V437" i="2"/>
  <c r="Q437" i="2"/>
  <c r="U437" i="2" s="1"/>
  <c r="Q436" i="2"/>
  <c r="Q434" i="2"/>
  <c r="U434" i="2" s="1"/>
  <c r="Q433" i="2"/>
  <c r="U433" i="2" s="1"/>
  <c r="Q432" i="2"/>
  <c r="U432" i="2" s="1"/>
  <c r="Q431" i="2"/>
  <c r="U431" i="2" s="1"/>
  <c r="Q430" i="2"/>
  <c r="U430" i="2" s="1"/>
  <c r="V429" i="2"/>
  <c r="Q429" i="2"/>
  <c r="U429" i="2" s="1"/>
  <c r="Q428" i="2"/>
  <c r="Q427" i="2"/>
  <c r="U427" i="2" s="1"/>
  <c r="Q426" i="2"/>
  <c r="U426" i="2" s="1"/>
  <c r="Q425" i="2"/>
  <c r="Q424" i="2"/>
  <c r="U424" i="2" s="1"/>
  <c r="Q423" i="2"/>
  <c r="Q422" i="2"/>
  <c r="U422" i="2" s="1"/>
  <c r="V421" i="2"/>
  <c r="Q421" i="2"/>
  <c r="U421" i="2" s="1"/>
  <c r="Q420" i="2"/>
  <c r="Q419" i="2"/>
  <c r="U419" i="2" s="1"/>
  <c r="Q418" i="2"/>
  <c r="U418" i="2" s="1"/>
  <c r="Q417" i="2"/>
  <c r="U417" i="2" s="1"/>
  <c r="Q416" i="2"/>
  <c r="U416" i="2" s="1"/>
  <c r="Q415" i="2"/>
  <c r="Q414" i="2"/>
  <c r="U414" i="2" s="1"/>
  <c r="V413" i="2"/>
  <c r="Q413" i="2"/>
  <c r="U413" i="2" s="1"/>
  <c r="Q412" i="2"/>
  <c r="Q411" i="2"/>
  <c r="Q410" i="2"/>
  <c r="U410" i="2" s="1"/>
  <c r="Q409" i="2"/>
  <c r="Q408" i="2"/>
  <c r="U408" i="2" s="1"/>
  <c r="Q407" i="2"/>
  <c r="Q406" i="2"/>
  <c r="U406" i="2" s="1"/>
  <c r="Q405" i="2"/>
  <c r="U405" i="2" s="1"/>
  <c r="Q404" i="2"/>
  <c r="Q403" i="2"/>
  <c r="U403" i="2" s="1"/>
  <c r="Q402" i="2"/>
  <c r="U402" i="2" s="1"/>
  <c r="Q401" i="2"/>
  <c r="Q400" i="2"/>
  <c r="U400" i="2" s="1"/>
  <c r="Q399" i="2"/>
  <c r="Q398" i="2"/>
  <c r="U398" i="2" s="1"/>
  <c r="V397" i="2"/>
  <c r="Q397" i="2"/>
  <c r="U397" i="2" s="1"/>
  <c r="Q396" i="2"/>
  <c r="U396" i="2" s="1"/>
  <c r="Q395" i="2"/>
  <c r="U395" i="2" s="1"/>
  <c r="Q394" i="2"/>
  <c r="U394" i="2" s="1"/>
  <c r="Q393" i="2"/>
  <c r="Q392" i="2"/>
  <c r="U392" i="2" s="1"/>
  <c r="Q391" i="2"/>
  <c r="Q390" i="2"/>
  <c r="U390" i="2" s="1"/>
  <c r="Q389" i="2"/>
  <c r="U389" i="2" s="1"/>
  <c r="Q388" i="2"/>
  <c r="Q387" i="2"/>
  <c r="U387" i="2" s="1"/>
  <c r="Q386" i="2"/>
  <c r="U386" i="2" s="1"/>
  <c r="Q385" i="2"/>
  <c r="U385" i="2" s="1"/>
  <c r="Q382" i="2"/>
  <c r="U382" i="2" s="1"/>
  <c r="Q381" i="2"/>
  <c r="U381" i="2" s="1"/>
  <c r="Q380" i="2"/>
  <c r="U380" i="2" s="1"/>
  <c r="V379" i="2"/>
  <c r="Q379" i="2"/>
  <c r="Q378" i="2"/>
  <c r="V376" i="2"/>
  <c r="Q376" i="2"/>
  <c r="U376" i="2" s="1"/>
  <c r="Q375" i="2"/>
  <c r="Q374" i="2"/>
  <c r="U374" i="2" s="1"/>
  <c r="Q373" i="2"/>
  <c r="U373" i="2" s="1"/>
  <c r="Q372" i="2"/>
  <c r="U372" i="2" s="1"/>
  <c r="Q371" i="2"/>
  <c r="U371" i="2" s="1"/>
  <c r="Q370" i="2"/>
  <c r="U370" i="2" s="1"/>
  <c r="Q369" i="2"/>
  <c r="U369" i="2" s="1"/>
  <c r="Q368" i="2"/>
  <c r="U368" i="2" s="1"/>
  <c r="Q367" i="2"/>
  <c r="Q366" i="2"/>
  <c r="U366" i="2" s="1"/>
  <c r="Q365" i="2"/>
  <c r="U365" i="2" s="1"/>
  <c r="Q364" i="2"/>
  <c r="U364" i="2" s="1"/>
  <c r="Q363" i="2"/>
  <c r="U363" i="2" s="1"/>
  <c r="Q362" i="2"/>
  <c r="U362" i="2" s="1"/>
  <c r="Q361" i="2"/>
  <c r="U361" i="2" s="1"/>
  <c r="Q360" i="2"/>
  <c r="U360" i="2" s="1"/>
  <c r="Q359" i="2"/>
  <c r="Q358" i="2"/>
  <c r="U358" i="2" s="1"/>
  <c r="Q357" i="2"/>
  <c r="U357" i="2" s="1"/>
  <c r="Q356" i="2"/>
  <c r="U356" i="2" s="1"/>
  <c r="Q355" i="2"/>
  <c r="U355" i="2" s="1"/>
  <c r="Q354" i="2"/>
  <c r="U354" i="2" s="1"/>
  <c r="Q353" i="2"/>
  <c r="U353" i="2" s="1"/>
  <c r="Q352" i="2"/>
  <c r="U352" i="2" s="1"/>
  <c r="Q351" i="2"/>
  <c r="Q350" i="2"/>
  <c r="Q349" i="2"/>
  <c r="U349" i="2" s="1"/>
  <c r="Q348" i="2"/>
  <c r="U348" i="2" s="1"/>
  <c r="Q347" i="2"/>
  <c r="U347" i="2" s="1"/>
  <c r="Q346" i="2"/>
  <c r="Q345" i="2"/>
  <c r="U345" i="2" s="1"/>
  <c r="Q344" i="2"/>
  <c r="U344" i="2" s="1"/>
  <c r="Q343" i="2"/>
  <c r="Q342" i="2"/>
  <c r="Q341" i="2"/>
  <c r="Q340" i="2"/>
  <c r="U340" i="2" s="1"/>
  <c r="Q339" i="2"/>
  <c r="U339" i="2" s="1"/>
  <c r="Q338" i="2"/>
  <c r="Q337" i="2"/>
  <c r="U337" i="2" s="1"/>
  <c r="Q336" i="2"/>
  <c r="U336" i="2" s="1"/>
  <c r="Q335" i="2"/>
  <c r="Q334" i="2"/>
  <c r="Q333" i="2"/>
  <c r="U333" i="2" s="1"/>
  <c r="Q332" i="2"/>
  <c r="U332" i="2" s="1"/>
  <c r="Q331" i="2"/>
  <c r="U331" i="2" s="1"/>
  <c r="Q330" i="2"/>
  <c r="Q329" i="2"/>
  <c r="U329" i="2" s="1"/>
  <c r="Q328" i="2"/>
  <c r="Q327" i="2"/>
  <c r="Q326" i="2"/>
  <c r="Q325" i="2"/>
  <c r="Q324" i="2"/>
  <c r="U324" i="2" s="1"/>
  <c r="Q323" i="2"/>
  <c r="U323" i="2" s="1"/>
  <c r="Q322" i="2"/>
  <c r="U322" i="2" s="1"/>
  <c r="Q321" i="2"/>
  <c r="U321" i="2" s="1"/>
  <c r="Q320" i="2"/>
  <c r="U320" i="2" s="1"/>
  <c r="Q319" i="2"/>
  <c r="U319" i="2" s="1"/>
  <c r="Q318" i="2"/>
  <c r="Q317" i="2"/>
  <c r="Q315" i="2"/>
  <c r="U315" i="2" s="1"/>
  <c r="Q314" i="2"/>
  <c r="U314" i="2" s="1"/>
  <c r="Q313" i="2"/>
  <c r="Q312" i="2"/>
  <c r="Q311" i="2"/>
  <c r="Q310" i="2"/>
  <c r="U310" i="2" s="1"/>
  <c r="Q309" i="2"/>
  <c r="U309" i="2" s="1"/>
  <c r="Q308" i="2"/>
  <c r="Q307" i="2"/>
  <c r="U307" i="2" s="1"/>
  <c r="Q306" i="2"/>
  <c r="Q305" i="2"/>
  <c r="Q304" i="2"/>
  <c r="U304" i="2" s="1"/>
  <c r="Q303" i="2"/>
  <c r="U303" i="2" s="1"/>
  <c r="Q302" i="2"/>
  <c r="U302" i="2" s="1"/>
  <c r="Q301" i="2"/>
  <c r="Q300" i="2"/>
  <c r="Q299" i="2"/>
  <c r="U299" i="2" s="1"/>
  <c r="Q298" i="2"/>
  <c r="Q297" i="2"/>
  <c r="Q296" i="2"/>
  <c r="U296" i="2" s="1"/>
  <c r="Q295" i="2"/>
  <c r="U295" i="2" s="1"/>
  <c r="Q294" i="2"/>
  <c r="U294" i="2" s="1"/>
  <c r="Q293" i="2"/>
  <c r="Q292" i="2"/>
  <c r="Q291" i="2"/>
  <c r="U291" i="2" s="1"/>
  <c r="Q290" i="2"/>
  <c r="U290" i="2" s="1"/>
  <c r="Q289" i="2"/>
  <c r="Q288" i="2"/>
  <c r="U288" i="2" s="1"/>
  <c r="Q287" i="2"/>
  <c r="U287" i="2" s="1"/>
  <c r="Q286" i="2"/>
  <c r="U286" i="2" s="1"/>
  <c r="Q285" i="2"/>
  <c r="Q284" i="2"/>
  <c r="Q283" i="2"/>
  <c r="U283" i="2" s="1"/>
  <c r="Q282" i="2"/>
  <c r="Q281" i="2"/>
  <c r="Q280" i="2"/>
  <c r="Q279" i="2"/>
  <c r="U279" i="2" s="1"/>
  <c r="Q278" i="2"/>
  <c r="U278" i="2" s="1"/>
  <c r="Q277" i="2"/>
  <c r="Q276" i="2"/>
  <c r="Q275" i="2"/>
  <c r="Q274" i="2"/>
  <c r="Q273" i="2"/>
  <c r="Q272" i="2"/>
  <c r="U272" i="2" s="1"/>
  <c r="Q271" i="2"/>
  <c r="U271" i="2" s="1"/>
  <c r="Q270" i="2"/>
  <c r="U270" i="2" s="1"/>
  <c r="Q269" i="2"/>
  <c r="Q268" i="2"/>
  <c r="Q267" i="2"/>
  <c r="U267" i="2" s="1"/>
  <c r="Q266" i="2"/>
  <c r="U266" i="2" s="1"/>
  <c r="Q265" i="2"/>
  <c r="Q264" i="2"/>
  <c r="U264" i="2" s="1"/>
  <c r="Q263" i="2"/>
  <c r="U263" i="2" s="1"/>
  <c r="Q262" i="2"/>
  <c r="U262" i="2" s="1"/>
  <c r="Q261" i="2"/>
  <c r="Q260" i="2"/>
  <c r="Q259" i="2"/>
  <c r="U259" i="2" s="1"/>
  <c r="Q258" i="2"/>
  <c r="Q257" i="2"/>
  <c r="Q256" i="2"/>
  <c r="U256" i="2" s="1"/>
  <c r="Q255" i="2"/>
  <c r="U255" i="2" s="1"/>
  <c r="Q254" i="2"/>
  <c r="U254" i="2" s="1"/>
  <c r="Q253" i="2"/>
  <c r="U253" i="2" s="1"/>
  <c r="Q252" i="2"/>
  <c r="U252" i="2" s="1"/>
  <c r="Q251" i="2"/>
  <c r="U251" i="2" s="1"/>
  <c r="Q250" i="2"/>
  <c r="Q249" i="2"/>
  <c r="Q248" i="2"/>
  <c r="U248" i="2" s="1"/>
  <c r="Q247" i="2"/>
  <c r="Q246" i="2"/>
  <c r="Q245" i="2"/>
  <c r="U245" i="2" s="1"/>
  <c r="Q244" i="2"/>
  <c r="U244" i="2" s="1"/>
  <c r="Q243" i="2"/>
  <c r="Q242" i="2"/>
  <c r="Q241" i="2"/>
  <c r="U241" i="2" s="1"/>
  <c r="Q240" i="2"/>
  <c r="U240" i="2" s="1"/>
  <c r="Q239" i="2"/>
  <c r="Q238" i="2"/>
  <c r="Q237" i="2"/>
  <c r="Q236" i="2"/>
  <c r="U236" i="2" s="1"/>
  <c r="Q235" i="2"/>
  <c r="Q234" i="2"/>
  <c r="U234" i="2" s="1"/>
  <c r="Q233" i="2"/>
  <c r="U233" i="2" s="1"/>
  <c r="Q232" i="2"/>
  <c r="U232" i="2" s="1"/>
  <c r="Q231" i="2"/>
  <c r="U231" i="2" s="1"/>
  <c r="Q230" i="2"/>
  <c r="U230" i="2" s="1"/>
  <c r="Q229" i="2"/>
  <c r="U229" i="2" s="1"/>
  <c r="Q228" i="2"/>
  <c r="Q227" i="2"/>
  <c r="U227" i="2" s="1"/>
  <c r="Q226" i="2"/>
  <c r="U226" i="2" s="1"/>
  <c r="Q225" i="2"/>
  <c r="U225" i="2" s="1"/>
  <c r="Q224" i="2"/>
  <c r="Q223" i="2"/>
  <c r="U223" i="2" s="1"/>
  <c r="Q222" i="2"/>
  <c r="U222" i="2" s="1"/>
  <c r="Q221" i="2"/>
  <c r="Q220" i="2"/>
  <c r="Q219" i="2"/>
  <c r="Q218" i="2"/>
  <c r="Q217" i="2"/>
  <c r="U217" i="2" s="1"/>
  <c r="Q216" i="2"/>
  <c r="U216" i="2" s="1"/>
  <c r="Q215" i="2"/>
  <c r="Q214" i="2"/>
  <c r="U214" i="2" s="1"/>
  <c r="Q213" i="2"/>
  <c r="Q212" i="2"/>
  <c r="Q211" i="2"/>
  <c r="Q210" i="2"/>
  <c r="U210" i="2" s="1"/>
  <c r="Q209" i="2"/>
  <c r="U209" i="2" s="1"/>
  <c r="Q208" i="2"/>
  <c r="U208" i="2" s="1"/>
  <c r="Q207" i="2"/>
  <c r="Q206" i="2"/>
  <c r="Q205" i="2"/>
  <c r="U205" i="2" s="1"/>
  <c r="Q204" i="2"/>
  <c r="Q203" i="2"/>
  <c r="U203" i="2" s="1"/>
  <c r="Q202" i="2"/>
  <c r="Q201" i="2"/>
  <c r="Q200" i="2"/>
  <c r="U200" i="2" s="1"/>
  <c r="Q199" i="2"/>
  <c r="U199" i="2" s="1"/>
  <c r="Q198" i="2"/>
  <c r="U198" i="2" s="1"/>
  <c r="Q197" i="2"/>
  <c r="Q196" i="2"/>
  <c r="U196" i="2" s="1"/>
  <c r="Q195" i="2"/>
  <c r="Q194" i="2"/>
  <c r="Q193" i="2"/>
  <c r="Q192" i="2"/>
  <c r="U192" i="2" s="1"/>
  <c r="Q191" i="2"/>
  <c r="Q190" i="2"/>
  <c r="Q189" i="2"/>
  <c r="Q188" i="2"/>
  <c r="Q187" i="2"/>
  <c r="U187" i="2" s="1"/>
  <c r="Q186" i="2"/>
  <c r="U186" i="2" s="1"/>
  <c r="Q185" i="2"/>
  <c r="Q184" i="2"/>
  <c r="U184" i="2" s="1"/>
  <c r="Q183" i="2"/>
  <c r="U183" i="2" s="1"/>
  <c r="Q182" i="2"/>
  <c r="Q181" i="2"/>
  <c r="U181" i="2" s="1"/>
  <c r="Q180" i="2"/>
  <c r="U180" i="2" s="1"/>
  <c r="Q179" i="2"/>
  <c r="Q178" i="2"/>
  <c r="Q177" i="2"/>
  <c r="U177" i="2" s="1"/>
  <c r="Q176" i="2"/>
  <c r="U176" i="2" s="1"/>
  <c r="Q175" i="2"/>
  <c r="U175" i="2" s="1"/>
  <c r="Q174" i="2"/>
  <c r="U174" i="2" s="1"/>
  <c r="Q173" i="2"/>
  <c r="U173" i="2" s="1"/>
  <c r="Q172" i="2"/>
  <c r="U172" i="2" s="1"/>
  <c r="Q171" i="2"/>
  <c r="U171" i="2" s="1"/>
  <c r="Q170" i="2"/>
  <c r="U170" i="2" s="1"/>
  <c r="Q169" i="2"/>
  <c r="Q168" i="2"/>
  <c r="Q167" i="2"/>
  <c r="Q166" i="2"/>
  <c r="Q165" i="2"/>
  <c r="U165" i="2" s="1"/>
  <c r="Q164" i="2"/>
  <c r="U164" i="2" s="1"/>
  <c r="Q163" i="2"/>
  <c r="U163" i="2" s="1"/>
  <c r="Q162" i="2"/>
  <c r="U162" i="2" s="1"/>
  <c r="Q161" i="2"/>
  <c r="Q160" i="2"/>
  <c r="Q159" i="2"/>
  <c r="V158" i="2"/>
  <c r="Q158" i="2"/>
  <c r="U158" i="2" s="1"/>
  <c r="Q157" i="2"/>
  <c r="U157" i="2" s="1"/>
  <c r="Q156" i="2"/>
  <c r="U156" i="2" s="1"/>
  <c r="Q155" i="2"/>
  <c r="U155" i="2" s="1"/>
  <c r="Q154" i="2"/>
  <c r="U154" i="2" s="1"/>
  <c r="Q153" i="2"/>
  <c r="Q152" i="2"/>
  <c r="Q151" i="2"/>
  <c r="Q150" i="2"/>
  <c r="U150" i="2" s="1"/>
  <c r="Q149" i="2"/>
  <c r="U149" i="2" s="1"/>
  <c r="Q148" i="2"/>
  <c r="U148" i="2" s="1"/>
  <c r="Q147" i="2"/>
  <c r="U147" i="2" s="1"/>
  <c r="Q146" i="2"/>
  <c r="U146" i="2" s="1"/>
  <c r="Q145" i="2"/>
  <c r="Q144" i="2"/>
  <c r="Q143" i="2"/>
  <c r="Q142" i="2"/>
  <c r="Q141" i="2"/>
  <c r="U141" i="2" s="1"/>
  <c r="Q140" i="2"/>
  <c r="Q139" i="2"/>
  <c r="Q138" i="2"/>
  <c r="U138" i="2" s="1"/>
  <c r="Q137" i="2"/>
  <c r="U137" i="2" s="1"/>
  <c r="Q136" i="2"/>
  <c r="Q135" i="2"/>
  <c r="Q134" i="2"/>
  <c r="U134" i="2" s="1"/>
  <c r="Q133" i="2"/>
  <c r="U133" i="2" s="1"/>
  <c r="Q132" i="2"/>
  <c r="Q131" i="2"/>
  <c r="Q130" i="2"/>
  <c r="U130" i="2" s="1"/>
  <c r="Q129" i="2"/>
  <c r="Q128" i="2"/>
  <c r="Q127" i="2"/>
  <c r="Q126" i="2"/>
  <c r="U126" i="2" s="1"/>
  <c r="Q125" i="2"/>
  <c r="U125" i="2" s="1"/>
  <c r="Q124" i="2"/>
  <c r="Q123" i="2"/>
  <c r="U123" i="2" s="1"/>
  <c r="Q122" i="2"/>
  <c r="U122" i="2" s="1"/>
  <c r="Q121" i="2"/>
  <c r="Q120" i="2"/>
  <c r="U120" i="2" s="1"/>
  <c r="Q119" i="2"/>
  <c r="Q118" i="2"/>
  <c r="U118" i="2" s="1"/>
  <c r="Q117" i="2"/>
  <c r="U117" i="2" s="1"/>
  <c r="Q116" i="2"/>
  <c r="Q113" i="2"/>
  <c r="U113" i="2" s="1"/>
  <c r="Q112" i="2"/>
  <c r="Q111" i="2"/>
  <c r="U111" i="2" s="1"/>
  <c r="Q110" i="2"/>
  <c r="Q109" i="2"/>
  <c r="U109" i="2" s="1"/>
  <c r="Q107" i="2"/>
  <c r="U107" i="2" s="1"/>
  <c r="Q106" i="2"/>
  <c r="Q105" i="2"/>
  <c r="U105" i="2" s="1"/>
  <c r="Q104" i="2"/>
  <c r="U104" i="2" s="1"/>
  <c r="Q103" i="2"/>
  <c r="U103" i="2" s="1"/>
  <c r="Q102" i="2"/>
  <c r="U102" i="2" s="1"/>
  <c r="Q101" i="2"/>
  <c r="U101" i="2" s="1"/>
  <c r="Q100" i="2"/>
  <c r="U100" i="2" s="1"/>
  <c r="Q99" i="2"/>
  <c r="U99" i="2" s="1"/>
  <c r="Q98" i="2"/>
  <c r="Q96" i="2"/>
  <c r="U96" i="2" s="1"/>
  <c r="Q95" i="2"/>
  <c r="Q94" i="2"/>
  <c r="U94" i="2" s="1"/>
  <c r="Q93" i="2"/>
  <c r="Q92" i="2"/>
  <c r="U92" i="2" s="1"/>
  <c r="Q91" i="2"/>
  <c r="U91" i="2" s="1"/>
  <c r="Q90" i="2"/>
  <c r="U90" i="2" s="1"/>
  <c r="Q89" i="2"/>
  <c r="U89" i="2" s="1"/>
  <c r="Q88" i="2"/>
  <c r="U88" i="2" s="1"/>
  <c r="Q87" i="2"/>
  <c r="Q85" i="2"/>
  <c r="U85" i="2" s="1"/>
  <c r="V84" i="2"/>
  <c r="Q84" i="2"/>
  <c r="U84" i="2" s="1"/>
  <c r="Q83" i="2"/>
  <c r="U83" i="2" s="1"/>
  <c r="Q82" i="2"/>
  <c r="Q81" i="2"/>
  <c r="U81" i="2" s="1"/>
  <c r="Q80" i="2"/>
  <c r="U80" i="2" s="1"/>
  <c r="Q79" i="2"/>
  <c r="U79" i="2" s="1"/>
  <c r="Q78" i="2"/>
  <c r="Q77" i="2"/>
  <c r="U77" i="2" s="1"/>
  <c r="Q76" i="2"/>
  <c r="Q73" i="2"/>
  <c r="U73" i="2" s="1"/>
  <c r="Q72" i="2"/>
  <c r="U72" i="2" s="1"/>
  <c r="Q71" i="2"/>
  <c r="U71" i="2" s="1"/>
  <c r="Q70" i="2"/>
  <c r="Q69" i="2"/>
  <c r="U69" i="2" s="1"/>
  <c r="Q67" i="2"/>
  <c r="U67" i="2" s="1"/>
  <c r="Q66" i="2"/>
  <c r="Q65" i="2"/>
  <c r="U65" i="2" s="1"/>
  <c r="Q64" i="2"/>
  <c r="U64" i="2" s="1"/>
  <c r="Q63" i="2"/>
  <c r="U63" i="2" s="1"/>
  <c r="Q62" i="2"/>
  <c r="U62" i="2" s="1"/>
  <c r="Q61" i="2"/>
  <c r="Q60" i="2"/>
  <c r="Q59" i="2"/>
  <c r="U59" i="2" s="1"/>
  <c r="Q58" i="2"/>
  <c r="Q57" i="2"/>
  <c r="U57" i="2" s="1"/>
  <c r="Q56" i="2"/>
  <c r="Q55" i="2"/>
  <c r="U55" i="2" s="1"/>
  <c r="Q54" i="2"/>
  <c r="U54" i="2" s="1"/>
  <c r="Q53" i="2"/>
  <c r="U53" i="2" s="1"/>
  <c r="Q51" i="2"/>
  <c r="U51" i="2" s="1"/>
  <c r="Q50" i="2"/>
  <c r="Q49" i="2"/>
  <c r="U49" i="2" s="1"/>
  <c r="V48" i="2"/>
  <c r="Q48" i="2"/>
  <c r="Q47" i="2"/>
  <c r="V46" i="2"/>
  <c r="Q46" i="2"/>
  <c r="U46" i="2" s="1"/>
  <c r="Q45" i="2"/>
  <c r="U45" i="2" s="1"/>
  <c r="Q44" i="2"/>
  <c r="U44" i="2" s="1"/>
  <c r="Q43" i="2"/>
  <c r="U43" i="2" s="1"/>
  <c r="Q42" i="2"/>
  <c r="U42" i="2" s="1"/>
  <c r="Q41" i="2"/>
  <c r="U41" i="2" s="1"/>
  <c r="Q40" i="2"/>
  <c r="U40" i="2" s="1"/>
  <c r="Q39" i="2"/>
  <c r="U39" i="2" s="1"/>
  <c r="V38" i="2"/>
  <c r="Q38" i="2"/>
  <c r="U38" i="2" s="1"/>
  <c r="Q37" i="2"/>
  <c r="Q35" i="2"/>
  <c r="U35" i="2" s="1"/>
  <c r="Q34" i="2"/>
  <c r="Q33" i="2"/>
  <c r="U33" i="2" s="1"/>
  <c r="Q32" i="2"/>
  <c r="Q31" i="2"/>
  <c r="U31" i="2" s="1"/>
  <c r="Q30" i="2"/>
  <c r="U30" i="2" s="1"/>
  <c r="V29" i="2"/>
  <c r="Q29" i="2"/>
  <c r="Q28" i="2"/>
  <c r="Q27" i="2"/>
  <c r="U27" i="2" s="1"/>
  <c r="Q26" i="2"/>
  <c r="U26" i="2" s="1"/>
  <c r="Q24" i="2"/>
  <c r="M24" i="2"/>
  <c r="M23" i="2"/>
  <c r="L22" i="2"/>
  <c r="K24" i="2"/>
  <c r="K23" i="2"/>
  <c r="J22" i="2"/>
  <c r="R18" i="2"/>
  <c r="O615" i="2" l="1"/>
  <c r="O623" i="2"/>
  <c r="O625" i="2"/>
  <c r="O644" i="2"/>
  <c r="N488" i="2"/>
  <c r="N466" i="2"/>
  <c r="N503" i="2"/>
  <c r="N621" i="2"/>
  <c r="N638" i="2"/>
  <c r="N646" i="2"/>
  <c r="N474" i="2"/>
  <c r="N479" i="2"/>
  <c r="N481" i="2"/>
  <c r="S477" i="2"/>
  <c r="T477" i="2" s="1"/>
  <c r="O648" i="2"/>
  <c r="O651" i="2"/>
  <c r="O653" i="2"/>
  <c r="N429" i="2"/>
  <c r="N438" i="2"/>
  <c r="N456" i="2"/>
  <c r="N459" i="2"/>
  <c r="N461" i="2"/>
  <c r="N469" i="2"/>
  <c r="N475" i="2"/>
  <c r="N480" i="2"/>
  <c r="N484" i="2"/>
  <c r="N486" i="2"/>
  <c r="O385" i="2"/>
  <c r="O399" i="2"/>
  <c r="O401" i="2"/>
  <c r="O403" i="2"/>
  <c r="N404" i="2"/>
  <c r="O494" i="2"/>
  <c r="O496" i="2"/>
  <c r="N515" i="2"/>
  <c r="O451" i="2"/>
  <c r="O591" i="2"/>
  <c r="O593" i="2"/>
  <c r="O596" i="2"/>
  <c r="O604" i="2"/>
  <c r="O606" i="2"/>
  <c r="O608" i="2"/>
  <c r="O610" i="2"/>
  <c r="O614" i="2"/>
  <c r="O622" i="2"/>
  <c r="O624" i="2"/>
  <c r="O631" i="2"/>
  <c r="O639" i="2"/>
  <c r="O641" i="2"/>
  <c r="O643" i="2"/>
  <c r="O645" i="2"/>
  <c r="O647" i="2"/>
  <c r="O650" i="2"/>
  <c r="O652" i="2"/>
  <c r="N528" i="2"/>
  <c r="N531" i="2"/>
  <c r="N533" i="2"/>
  <c r="N539" i="2"/>
  <c r="N544" i="2"/>
  <c r="N546" i="2"/>
  <c r="N548" i="2"/>
  <c r="N551" i="2"/>
  <c r="N563" i="2"/>
  <c r="N567" i="2"/>
  <c r="N580" i="2"/>
  <c r="N588" i="2"/>
  <c r="N607" i="2"/>
  <c r="N609" i="2"/>
  <c r="N611" i="2"/>
  <c r="O430" i="2"/>
  <c r="O432" i="2"/>
  <c r="O513" i="2"/>
  <c r="O575" i="2"/>
  <c r="N570" i="2"/>
  <c r="N572" i="2"/>
  <c r="N574" i="2"/>
  <c r="N576" i="2"/>
  <c r="N392" i="2"/>
  <c r="O502" i="2"/>
  <c r="O506" i="2"/>
  <c r="O522" i="2"/>
  <c r="O525" i="2"/>
  <c r="O527" i="2"/>
  <c r="O538" i="2"/>
  <c r="O540" i="2"/>
  <c r="O545" i="2"/>
  <c r="O547" i="2"/>
  <c r="O550" i="2"/>
  <c r="O552" i="2"/>
  <c r="O581" i="2"/>
  <c r="O388" i="2"/>
  <c r="O394" i="2"/>
  <c r="O396" i="2"/>
  <c r="N451" i="2"/>
  <c r="N511" i="2"/>
  <c r="O468" i="2"/>
  <c r="O477" i="2"/>
  <c r="O479" i="2"/>
  <c r="O485" i="2"/>
  <c r="N613" i="2"/>
  <c r="N397" i="2"/>
  <c r="N403" i="2"/>
  <c r="O466" i="2"/>
  <c r="O489" i="2"/>
  <c r="O491" i="2"/>
  <c r="O493" i="2"/>
  <c r="O495" i="2"/>
  <c r="O499" i="2"/>
  <c r="O501" i="2"/>
  <c r="O553" i="2"/>
  <c r="O557" i="2"/>
  <c r="O565" i="2"/>
  <c r="O567" i="2"/>
  <c r="N405" i="2"/>
  <c r="N585" i="2"/>
  <c r="N587" i="2"/>
  <c r="O405" i="2"/>
  <c r="O407" i="2"/>
  <c r="O409" i="2"/>
  <c r="O411" i="2"/>
  <c r="O415" i="2"/>
  <c r="O417" i="2"/>
  <c r="O425" i="2"/>
  <c r="O429" i="2"/>
  <c r="O431" i="2"/>
  <c r="O433" i="2"/>
  <c r="O438" i="2"/>
  <c r="O452" i="2"/>
  <c r="O456" i="2"/>
  <c r="O459" i="2"/>
  <c r="O463" i="2"/>
  <c r="N492" i="2"/>
  <c r="N547" i="2"/>
  <c r="N591" i="2"/>
  <c r="N593" i="2"/>
  <c r="N606" i="2"/>
  <c r="N610" i="2"/>
  <c r="N618" i="2"/>
  <c r="N620" i="2"/>
  <c r="N626" i="2"/>
  <c r="N629" i="2"/>
  <c r="N631" i="2"/>
  <c r="N633" i="2"/>
  <c r="N635" i="2"/>
  <c r="N637" i="2"/>
  <c r="N639" i="2"/>
  <c r="N641" i="2"/>
  <c r="N645" i="2"/>
  <c r="N652" i="2"/>
  <c r="N654" i="2"/>
  <c r="N424" i="2"/>
  <c r="O47" i="2"/>
  <c r="O49" i="2"/>
  <c r="O56" i="2"/>
  <c r="O58" i="2"/>
  <c r="O62" i="2"/>
  <c r="N80" i="2"/>
  <c r="N84" i="2"/>
  <c r="N385" i="2"/>
  <c r="N432" i="2"/>
  <c r="N434" i="2"/>
  <c r="N437" i="2"/>
  <c r="N502" i="2"/>
  <c r="N504" i="2"/>
  <c r="N506" i="2"/>
  <c r="N508" i="2"/>
  <c r="N520" i="2"/>
  <c r="N529" i="2"/>
  <c r="N532" i="2"/>
  <c r="N534" i="2"/>
  <c r="O563" i="2"/>
  <c r="N592" i="2"/>
  <c r="N625" i="2"/>
  <c r="O414" i="2"/>
  <c r="O416" i="2"/>
  <c r="O426" i="2"/>
  <c r="O428" i="2"/>
  <c r="N439" i="2"/>
  <c r="N443" i="2"/>
  <c r="N457" i="2"/>
  <c r="N462" i="2"/>
  <c r="O490" i="2"/>
  <c r="N550" i="2"/>
  <c r="N552" i="2"/>
  <c r="N554" i="2"/>
  <c r="N558" i="2"/>
  <c r="N564" i="2"/>
  <c r="N566" i="2"/>
  <c r="O590" i="2"/>
  <c r="O592" i="2"/>
  <c r="O607" i="2"/>
  <c r="O609" i="2"/>
  <c r="O611" i="2"/>
  <c r="N627" i="2"/>
  <c r="N632" i="2"/>
  <c r="N640" i="2"/>
  <c r="O393" i="2"/>
  <c r="O397" i="2"/>
  <c r="N409" i="2"/>
  <c r="N413" i="2"/>
  <c r="N417" i="2"/>
  <c r="N421" i="2"/>
  <c r="N423" i="2"/>
  <c r="N425" i="2"/>
  <c r="N427" i="2"/>
  <c r="O439" i="2"/>
  <c r="N495" i="2"/>
  <c r="N497" i="2"/>
  <c r="N499" i="2"/>
  <c r="O512" i="2"/>
  <c r="O516" i="2"/>
  <c r="O554" i="2"/>
  <c r="N614" i="2"/>
  <c r="N589" i="2"/>
  <c r="N622" i="2"/>
  <c r="N624" i="2"/>
  <c r="N433" i="2"/>
  <c r="N463" i="2"/>
  <c r="N402" i="2"/>
  <c r="N446" i="2"/>
  <c r="N450" i="2"/>
  <c r="O517" i="2"/>
  <c r="O531" i="2"/>
  <c r="O533" i="2"/>
  <c r="O535" i="2"/>
  <c r="O539" i="2"/>
  <c r="O541" i="2"/>
  <c r="O546" i="2"/>
  <c r="O626" i="2"/>
  <c r="N387" i="2"/>
  <c r="N389" i="2"/>
  <c r="N391" i="2"/>
  <c r="N400" i="2"/>
  <c r="N406" i="2"/>
  <c r="N408" i="2"/>
  <c r="O413" i="2"/>
  <c r="O421" i="2"/>
  <c r="N455" i="2"/>
  <c r="N579" i="2"/>
  <c r="N28" i="2"/>
  <c r="O30" i="2"/>
  <c r="N38" i="2"/>
  <c r="N40" i="2"/>
  <c r="N42" i="2"/>
  <c r="N44" i="2"/>
  <c r="N46" i="2"/>
  <c r="N50" i="2"/>
  <c r="N53" i="2"/>
  <c r="N55" i="2"/>
  <c r="N57" i="2"/>
  <c r="N59" i="2"/>
  <c r="N63" i="2"/>
  <c r="N65" i="2"/>
  <c r="N393" i="2"/>
  <c r="N395" i="2"/>
  <c r="N410" i="2"/>
  <c r="N412" i="2"/>
  <c r="N416" i="2"/>
  <c r="N431" i="2"/>
  <c r="O447" i="2"/>
  <c r="O457" i="2"/>
  <c r="O460" i="2"/>
  <c r="O462" i="2"/>
  <c r="N468" i="2"/>
  <c r="O475" i="2"/>
  <c r="O478" i="2"/>
  <c r="O480" i="2"/>
  <c r="N490" i="2"/>
  <c r="O497" i="2"/>
  <c r="N505" i="2"/>
  <c r="N517" i="2"/>
  <c r="N519" i="2"/>
  <c r="O529" i="2"/>
  <c r="N538" i="2"/>
  <c r="N540" i="2"/>
  <c r="N542" i="2"/>
  <c r="N545" i="2"/>
  <c r="O551" i="2"/>
  <c r="N553" i="2"/>
  <c r="N557" i="2"/>
  <c r="O564" i="2"/>
  <c r="N581" i="2"/>
  <c r="O627" i="2"/>
  <c r="O630" i="2"/>
  <c r="O632" i="2"/>
  <c r="O634" i="2"/>
  <c r="O636" i="2"/>
  <c r="O638" i="2"/>
  <c r="N642" i="2"/>
  <c r="N644" i="2"/>
  <c r="O389" i="2"/>
  <c r="N418" i="2"/>
  <c r="N420" i="2"/>
  <c r="N422" i="2"/>
  <c r="N444" i="2"/>
  <c r="N448" i="2"/>
  <c r="N452" i="2"/>
  <c r="N470" i="2"/>
  <c r="N472" i="2"/>
  <c r="O486" i="2"/>
  <c r="N494" i="2"/>
  <c r="N496" i="2"/>
  <c r="N500" i="2"/>
  <c r="O505" i="2"/>
  <c r="O507" i="2"/>
  <c r="O509" i="2"/>
  <c r="O511" i="2"/>
  <c r="O515" i="2"/>
  <c r="N526" i="2"/>
  <c r="O534" i="2"/>
  <c r="N559" i="2"/>
  <c r="O572" i="2"/>
  <c r="O574" i="2"/>
  <c r="O576" i="2"/>
  <c r="O579" i="2"/>
  <c r="N599" i="2"/>
  <c r="N603" i="2"/>
  <c r="N605" i="2"/>
  <c r="O618" i="2"/>
  <c r="O640" i="2"/>
  <c r="O642" i="2"/>
  <c r="N648" i="2"/>
  <c r="N653" i="2"/>
  <c r="N386" i="2"/>
  <c r="N388" i="2"/>
  <c r="N401" i="2"/>
  <c r="O418" i="2"/>
  <c r="O420" i="2"/>
  <c r="O422" i="2"/>
  <c r="O424" i="2"/>
  <c r="N428" i="2"/>
  <c r="O440" i="2"/>
  <c r="O444" i="2"/>
  <c r="O446" i="2"/>
  <c r="O448" i="2"/>
  <c r="O450" i="2"/>
  <c r="O470" i="2"/>
  <c r="O472" i="2"/>
  <c r="O474" i="2"/>
  <c r="N485" i="2"/>
  <c r="N487" i="2"/>
  <c r="O498" i="2"/>
  <c r="N510" i="2"/>
  <c r="N512" i="2"/>
  <c r="N516" i="2"/>
  <c r="O521" i="2"/>
  <c r="O523" i="2"/>
  <c r="O528" i="2"/>
  <c r="O559" i="2"/>
  <c r="O561" i="2"/>
  <c r="N571" i="2"/>
  <c r="N573" i="2"/>
  <c r="N575" i="2"/>
  <c r="N578" i="2"/>
  <c r="O585" i="2"/>
  <c r="O597" i="2"/>
  <c r="O599" i="2"/>
  <c r="N615" i="2"/>
  <c r="N617" i="2"/>
  <c r="N643" i="2"/>
  <c r="O613" i="2"/>
  <c r="N396" i="2"/>
  <c r="N445" i="2"/>
  <c r="N447" i="2"/>
  <c r="N471" i="2"/>
  <c r="N473" i="2"/>
  <c r="N522" i="2"/>
  <c r="N525" i="2"/>
  <c r="N527" i="2"/>
  <c r="N541" i="2"/>
  <c r="N562" i="2"/>
  <c r="O571" i="2"/>
  <c r="O573" i="2"/>
  <c r="O578" i="2"/>
  <c r="O580" i="2"/>
  <c r="O589" i="2"/>
  <c r="N596" i="2"/>
  <c r="N598" i="2"/>
  <c r="N600" i="2"/>
  <c r="O617" i="2"/>
  <c r="O619" i="2"/>
  <c r="O621" i="2"/>
  <c r="O635" i="2"/>
  <c r="N647" i="2"/>
  <c r="O390" i="2"/>
  <c r="N636" i="2"/>
  <c r="O654" i="2"/>
  <c r="N650" i="2"/>
  <c r="N651" i="2"/>
  <c r="N634" i="2"/>
  <c r="O637" i="2"/>
  <c r="O629" i="2"/>
  <c r="O646" i="2"/>
  <c r="N630" i="2"/>
  <c r="O633" i="2"/>
  <c r="O603" i="2"/>
  <c r="O605" i="2"/>
  <c r="N612" i="2"/>
  <c r="O620" i="2"/>
  <c r="N604" i="2"/>
  <c r="O612" i="2"/>
  <c r="N619" i="2"/>
  <c r="N616" i="2"/>
  <c r="N608" i="2"/>
  <c r="O616" i="2"/>
  <c r="N623" i="2"/>
  <c r="O598" i="2"/>
  <c r="N597" i="2"/>
  <c r="O600" i="2"/>
  <c r="N590" i="2"/>
  <c r="O587" i="2"/>
  <c r="N594" i="2"/>
  <c r="N586" i="2"/>
  <c r="O594" i="2"/>
  <c r="O586" i="2"/>
  <c r="O588" i="2"/>
  <c r="N582" i="2"/>
  <c r="O582" i="2"/>
  <c r="O560" i="2"/>
  <c r="O562" i="2"/>
  <c r="N569" i="2"/>
  <c r="N561" i="2"/>
  <c r="O569" i="2"/>
  <c r="O566" i="2"/>
  <c r="N568" i="2"/>
  <c r="O558" i="2"/>
  <c r="N565" i="2"/>
  <c r="N560" i="2"/>
  <c r="O568" i="2"/>
  <c r="O570" i="2"/>
  <c r="O544" i="2"/>
  <c r="O548" i="2"/>
  <c r="O542" i="2"/>
  <c r="O532" i="2"/>
  <c r="N535" i="2"/>
  <c r="O526" i="2"/>
  <c r="N489" i="2"/>
  <c r="O492" i="2"/>
  <c r="O508" i="2"/>
  <c r="N521" i="2"/>
  <c r="O487" i="2"/>
  <c r="N491" i="2"/>
  <c r="N498" i="2"/>
  <c r="O503" i="2"/>
  <c r="N507" i="2"/>
  <c r="O510" i="2"/>
  <c r="N514" i="2"/>
  <c r="O519" i="2"/>
  <c r="N523" i="2"/>
  <c r="N493" i="2"/>
  <c r="N509" i="2"/>
  <c r="O514" i="2"/>
  <c r="N518" i="2"/>
  <c r="O484" i="2"/>
  <c r="O500" i="2"/>
  <c r="N513" i="2"/>
  <c r="O518" i="2"/>
  <c r="O488" i="2"/>
  <c r="N501" i="2"/>
  <c r="O504" i="2"/>
  <c r="O520" i="2"/>
  <c r="O481" i="2"/>
  <c r="N477" i="2"/>
  <c r="N478" i="2"/>
  <c r="O467" i="2"/>
  <c r="O469" i="2"/>
  <c r="O471" i="2"/>
  <c r="O473" i="2"/>
  <c r="N467" i="2"/>
  <c r="O461" i="2"/>
  <c r="N460" i="2"/>
  <c r="O445" i="2"/>
  <c r="N449" i="2"/>
  <c r="O454" i="2"/>
  <c r="O449" i="2"/>
  <c r="N453" i="2"/>
  <c r="O453" i="2"/>
  <c r="O455" i="2"/>
  <c r="O443" i="2"/>
  <c r="N454" i="2"/>
  <c r="O437" i="2"/>
  <c r="N436" i="2"/>
  <c r="O436" i="2"/>
  <c r="N440" i="2"/>
  <c r="O391" i="2"/>
  <c r="N398" i="2"/>
  <c r="O406" i="2"/>
  <c r="O408" i="2"/>
  <c r="N415" i="2"/>
  <c r="O423" i="2"/>
  <c r="N430" i="2"/>
  <c r="O386" i="2"/>
  <c r="N390" i="2"/>
  <c r="O398" i="2"/>
  <c r="O400" i="2"/>
  <c r="N407" i="2"/>
  <c r="O395" i="2"/>
  <c r="O410" i="2"/>
  <c r="O412" i="2"/>
  <c r="N419" i="2"/>
  <c r="O427" i="2"/>
  <c r="O392" i="2"/>
  <c r="N399" i="2"/>
  <c r="N414" i="2"/>
  <c r="O387" i="2"/>
  <c r="N394" i="2"/>
  <c r="O402" i="2"/>
  <c r="O404" i="2"/>
  <c r="N411" i="2"/>
  <c r="O419" i="2"/>
  <c r="N426" i="2"/>
  <c r="O434" i="2"/>
  <c r="O290" i="2"/>
  <c r="O294" i="2"/>
  <c r="O296" i="2"/>
  <c r="O310" i="2"/>
  <c r="O312" i="2"/>
  <c r="O319" i="2"/>
  <c r="O327" i="2"/>
  <c r="O329" i="2"/>
  <c r="O333" i="2"/>
  <c r="O337" i="2"/>
  <c r="O347" i="2"/>
  <c r="O349" i="2"/>
  <c r="O351" i="2"/>
  <c r="O361" i="2"/>
  <c r="O371" i="2"/>
  <c r="O373" i="2"/>
  <c r="O378" i="2"/>
  <c r="N87" i="2"/>
  <c r="O311" i="2"/>
  <c r="O313" i="2"/>
  <c r="O318" i="2"/>
  <c r="O352" i="2"/>
  <c r="O372" i="2"/>
  <c r="O374" i="2"/>
  <c r="O376" i="2"/>
  <c r="O379" i="2"/>
  <c r="O381" i="2"/>
  <c r="O380" i="2"/>
  <c r="N70" i="2"/>
  <c r="N72" i="2"/>
  <c r="O80" i="2"/>
  <c r="O84" i="2"/>
  <c r="O91" i="2"/>
  <c r="O95" i="2"/>
  <c r="O113" i="2"/>
  <c r="O119" i="2"/>
  <c r="O121" i="2"/>
  <c r="O127" i="2"/>
  <c r="O135" i="2"/>
  <c r="O143" i="2"/>
  <c r="O145" i="2"/>
  <c r="O151" i="2"/>
  <c r="O153" i="2"/>
  <c r="O159" i="2"/>
  <c r="O161" i="2"/>
  <c r="O223" i="2"/>
  <c r="O225" i="2"/>
  <c r="O231" i="2"/>
  <c r="O233" i="2"/>
  <c r="O239" i="2"/>
  <c r="O255" i="2"/>
  <c r="O263" i="2"/>
  <c r="O269" i="2"/>
  <c r="N54" i="2"/>
  <c r="N71" i="2"/>
  <c r="O101" i="2"/>
  <c r="O180" i="2"/>
  <c r="O188" i="2"/>
  <c r="O196" i="2"/>
  <c r="O204" i="2"/>
  <c r="O212" i="2"/>
  <c r="O218" i="2"/>
  <c r="N326" i="2"/>
  <c r="O320" i="2"/>
  <c r="N222" i="2"/>
  <c r="N244" i="2"/>
  <c r="N254" i="2"/>
  <c r="N258" i="2"/>
  <c r="N260" i="2"/>
  <c r="N272" i="2"/>
  <c r="N280" i="2"/>
  <c r="N286" i="2"/>
  <c r="N321" i="2"/>
  <c r="N323" i="2"/>
  <c r="N325" i="2"/>
  <c r="O42" i="2"/>
  <c r="O53" i="2"/>
  <c r="O61" i="2"/>
  <c r="O63" i="2"/>
  <c r="O65" i="2"/>
  <c r="O67" i="2"/>
  <c r="N96" i="2"/>
  <c r="N110" i="2"/>
  <c r="N126" i="2"/>
  <c r="N132" i="2"/>
  <c r="N140" i="2"/>
  <c r="N148" i="2"/>
  <c r="N164" i="2"/>
  <c r="N166" i="2"/>
  <c r="N168" i="2"/>
  <c r="N172" i="2"/>
  <c r="N194" i="2"/>
  <c r="N196" i="2"/>
  <c r="N198" i="2"/>
  <c r="N204" i="2"/>
  <c r="N206" i="2"/>
  <c r="N212" i="2"/>
  <c r="N214" i="2"/>
  <c r="N359" i="2"/>
  <c r="N91" i="2"/>
  <c r="N93" i="2"/>
  <c r="N95" i="2"/>
  <c r="N98" i="2"/>
  <c r="N100" i="2"/>
  <c r="N104" i="2"/>
  <c r="N106" i="2"/>
  <c r="N111" i="2"/>
  <c r="N181" i="2"/>
  <c r="N189" i="2"/>
  <c r="N197" i="2"/>
  <c r="N205" i="2"/>
  <c r="N213" i="2"/>
  <c r="N221" i="2"/>
  <c r="N229" i="2"/>
  <c r="N237" i="2"/>
  <c r="N245" i="2"/>
  <c r="N253" i="2"/>
  <c r="N261" i="2"/>
  <c r="N269" i="2"/>
  <c r="N332" i="2"/>
  <c r="N334" i="2"/>
  <c r="N336" i="2"/>
  <c r="N338" i="2"/>
  <c r="N340" i="2"/>
  <c r="N342" i="2"/>
  <c r="N346" i="2"/>
  <c r="N350" i="2"/>
  <c r="O228" i="2"/>
  <c r="O278" i="2"/>
  <c r="N34" i="2"/>
  <c r="N119" i="2"/>
  <c r="N127" i="2"/>
  <c r="N135" i="2"/>
  <c r="N143" i="2"/>
  <c r="N151" i="2"/>
  <c r="N159" i="2"/>
  <c r="N167" i="2"/>
  <c r="N273" i="2"/>
  <c r="N279" i="2"/>
  <c r="N309" i="2"/>
  <c r="O359" i="2"/>
  <c r="O367" i="2"/>
  <c r="O167" i="2"/>
  <c r="O169" i="2"/>
  <c r="O175" i="2"/>
  <c r="O177" i="2"/>
  <c r="O183" i="2"/>
  <c r="O185" i="2"/>
  <c r="O191" i="2"/>
  <c r="O193" i="2"/>
  <c r="O199" i="2"/>
  <c r="O201" i="2"/>
  <c r="O207" i="2"/>
  <c r="O215" i="2"/>
  <c r="N358" i="2"/>
  <c r="O241" i="2"/>
  <c r="O247" i="2"/>
  <c r="O249" i="2"/>
  <c r="O279" i="2"/>
  <c r="O234" i="2"/>
  <c r="O28" i="2"/>
  <c r="N35" i="2"/>
  <c r="O38" i="2"/>
  <c r="O46" i="2"/>
  <c r="O48" i="2"/>
  <c r="O70" i="2"/>
  <c r="N101" i="2"/>
  <c r="N112" i="2"/>
  <c r="N134" i="2"/>
  <c r="N142" i="2"/>
  <c r="N174" i="2"/>
  <c r="N220" i="2"/>
  <c r="O31" i="2"/>
  <c r="N39" i="2"/>
  <c r="N73" i="2"/>
  <c r="O85" i="2"/>
  <c r="O88" i="2"/>
  <c r="O92" i="2"/>
  <c r="O94" i="2"/>
  <c r="O96" i="2"/>
  <c r="O103" i="2"/>
  <c r="O112" i="2"/>
  <c r="O118" i="2"/>
  <c r="O134" i="2"/>
  <c r="O138" i="2"/>
  <c r="O142" i="2"/>
  <c r="O162" i="2"/>
  <c r="O166" i="2"/>
  <c r="O170" i="2"/>
  <c r="O174" i="2"/>
  <c r="N331" i="2"/>
  <c r="N335" i="2"/>
  <c r="N343" i="2"/>
  <c r="N349" i="2"/>
  <c r="N351" i="2"/>
  <c r="N363" i="2"/>
  <c r="N365" i="2"/>
  <c r="N367" i="2"/>
  <c r="N371" i="2"/>
  <c r="N375" i="2"/>
  <c r="N378" i="2"/>
  <c r="N380" i="2"/>
  <c r="N382" i="2"/>
  <c r="N183" i="2"/>
  <c r="O282" i="2"/>
  <c r="O302" i="2"/>
  <c r="N81" i="2"/>
  <c r="N85" i="2"/>
  <c r="O104" i="2"/>
  <c r="O109" i="2"/>
  <c r="O111" i="2"/>
  <c r="N149" i="2"/>
  <c r="N157" i="2"/>
  <c r="N165" i="2"/>
  <c r="N173" i="2"/>
  <c r="O220" i="2"/>
  <c r="O242" i="2"/>
  <c r="O246" i="2"/>
  <c r="O254" i="2"/>
  <c r="O262" i="2"/>
  <c r="O266" i="2"/>
  <c r="O270" i="2"/>
  <c r="O272" i="2"/>
  <c r="N310" i="2"/>
  <c r="N312" i="2"/>
  <c r="N317" i="2"/>
  <c r="N319" i="2"/>
  <c r="O340" i="2"/>
  <c r="O342" i="2"/>
  <c r="O344" i="2"/>
  <c r="O346" i="2"/>
  <c r="O348" i="2"/>
  <c r="O350" i="2"/>
  <c r="N376" i="2"/>
  <c r="N381" i="2"/>
  <c r="N175" i="2"/>
  <c r="N215" i="2"/>
  <c r="N61" i="2"/>
  <c r="O71" i="2"/>
  <c r="O73" i="2"/>
  <c r="N223" i="2"/>
  <c r="N231" i="2"/>
  <c r="N239" i="2"/>
  <c r="N247" i="2"/>
  <c r="N255" i="2"/>
  <c r="N263" i="2"/>
  <c r="N281" i="2"/>
  <c r="N285" i="2"/>
  <c r="N287" i="2"/>
  <c r="N289" i="2"/>
  <c r="N293" i="2"/>
  <c r="N297" i="2"/>
  <c r="N301" i="2"/>
  <c r="N303" i="2"/>
  <c r="O325" i="2"/>
  <c r="N327" i="2"/>
  <c r="N353" i="2"/>
  <c r="N355" i="2"/>
  <c r="N357" i="2"/>
  <c r="O54" i="2"/>
  <c r="O277" i="2"/>
  <c r="N158" i="2"/>
  <c r="O285" i="2"/>
  <c r="O295" i="2"/>
  <c r="O299" i="2"/>
  <c r="O301" i="2"/>
  <c r="O303" i="2"/>
  <c r="O305" i="2"/>
  <c r="N318" i="2"/>
  <c r="O335" i="2"/>
  <c r="O343" i="2"/>
  <c r="O355" i="2"/>
  <c r="O357" i="2"/>
  <c r="N45" i="2"/>
  <c r="N190" i="2"/>
  <c r="O365" i="2"/>
  <c r="N191" i="2"/>
  <c r="N199" i="2"/>
  <c r="N207" i="2"/>
  <c r="N30" i="2"/>
  <c r="N32" i="2"/>
  <c r="O39" i="2"/>
  <c r="O45" i="2"/>
  <c r="N51" i="2"/>
  <c r="N62" i="2"/>
  <c r="O72" i="2"/>
  <c r="O76" i="2"/>
  <c r="N79" i="2"/>
  <c r="O87" i="2"/>
  <c r="N113" i="2"/>
  <c r="N117" i="2"/>
  <c r="N125" i="2"/>
  <c r="N133" i="2"/>
  <c r="N141" i="2"/>
  <c r="O148" i="2"/>
  <c r="O154" i="2"/>
  <c r="O156" i="2"/>
  <c r="N238" i="2"/>
  <c r="N270" i="2"/>
  <c r="N288" i="2"/>
  <c r="N290" i="2"/>
  <c r="N292" i="2"/>
  <c r="N294" i="2"/>
  <c r="N298" i="2"/>
  <c r="N302" i="2"/>
  <c r="N304" i="2"/>
  <c r="O375" i="2"/>
  <c r="O81" i="2"/>
  <c r="O106" i="2"/>
  <c r="O132" i="2"/>
  <c r="O140" i="2"/>
  <c r="O150" i="2"/>
  <c r="O158" i="2"/>
  <c r="N178" i="2"/>
  <c r="N180" i="2"/>
  <c r="N182" i="2"/>
  <c r="N186" i="2"/>
  <c r="N188" i="2"/>
  <c r="O209" i="2"/>
  <c r="O217" i="2"/>
  <c r="O260" i="2"/>
  <c r="O284" i="2"/>
  <c r="O286" i="2"/>
  <c r="N313" i="2"/>
  <c r="N339" i="2"/>
  <c r="N347" i="2"/>
  <c r="O354" i="2"/>
  <c r="N366" i="2"/>
  <c r="N374" i="2"/>
  <c r="O172" i="2"/>
  <c r="O178" i="2"/>
  <c r="O182" i="2"/>
  <c r="O190" i="2"/>
  <c r="O35" i="2"/>
  <c r="N41" i="2"/>
  <c r="O50" i="2"/>
  <c r="O59" i="2"/>
  <c r="N76" i="2"/>
  <c r="N116" i="2"/>
  <c r="N118" i="2"/>
  <c r="O129" i="2"/>
  <c r="O137" i="2"/>
  <c r="O198" i="2"/>
  <c r="O202" i="2"/>
  <c r="O206" i="2"/>
  <c r="N218" i="2"/>
  <c r="N228" i="2"/>
  <c r="N230" i="2"/>
  <c r="N236" i="2"/>
  <c r="O257" i="2"/>
  <c r="O265" i="2"/>
  <c r="O300" i="2"/>
  <c r="N308" i="2"/>
  <c r="N322" i="2"/>
  <c r="O339" i="2"/>
  <c r="N122" i="2"/>
  <c r="N124" i="2"/>
  <c r="O214" i="2"/>
  <c r="O222" i="2"/>
  <c r="N246" i="2"/>
  <c r="N252" i="2"/>
  <c r="O43" i="2"/>
  <c r="O230" i="2"/>
  <c r="O238" i="2"/>
  <c r="N262" i="2"/>
  <c r="N276" i="2"/>
  <c r="N278" i="2"/>
  <c r="O116" i="2"/>
  <c r="O126" i="2"/>
  <c r="N150" i="2"/>
  <c r="N156" i="2"/>
  <c r="O236" i="2"/>
  <c r="O124" i="2"/>
  <c r="N146" i="2"/>
  <c r="O244" i="2"/>
  <c r="O252" i="2"/>
  <c r="O274" i="2"/>
  <c r="O276" i="2"/>
  <c r="N305" i="2"/>
  <c r="N307" i="2"/>
  <c r="N329" i="2"/>
  <c r="N162" i="2"/>
  <c r="O250" i="2"/>
  <c r="N282" i="2"/>
  <c r="O314" i="2"/>
  <c r="O323" i="2"/>
  <c r="N354" i="2"/>
  <c r="O363" i="2"/>
  <c r="O186" i="2"/>
  <c r="O315" i="2"/>
  <c r="O331" i="2"/>
  <c r="O356" i="2"/>
  <c r="N362" i="2"/>
  <c r="N138" i="2"/>
  <c r="N234" i="2"/>
  <c r="N364" i="2"/>
  <c r="N370" i="2"/>
  <c r="N372" i="2"/>
  <c r="N379" i="2"/>
  <c r="O122" i="2"/>
  <c r="O226" i="2"/>
  <c r="N242" i="2"/>
  <c r="N314" i="2"/>
  <c r="O322" i="2"/>
  <c r="N330" i="2"/>
  <c r="O382" i="2"/>
  <c r="O146" i="2"/>
  <c r="N170" i="2"/>
  <c r="O210" i="2"/>
  <c r="N226" i="2"/>
  <c r="O306" i="2"/>
  <c r="N320" i="2"/>
  <c r="O328" i="2"/>
  <c r="O330" i="2"/>
  <c r="N337" i="2"/>
  <c r="O345" i="2"/>
  <c r="N352" i="2"/>
  <c r="O360" i="2"/>
  <c r="O362" i="2"/>
  <c r="N369" i="2"/>
  <c r="N344" i="2"/>
  <c r="N361" i="2"/>
  <c r="O369" i="2"/>
  <c r="N250" i="2"/>
  <c r="O267" i="2"/>
  <c r="O275" i="2"/>
  <c r="O317" i="2"/>
  <c r="N324" i="2"/>
  <c r="O332" i="2"/>
  <c r="O334" i="2"/>
  <c r="N341" i="2"/>
  <c r="N356" i="2"/>
  <c r="O364" i="2"/>
  <c r="O366" i="2"/>
  <c r="N373" i="2"/>
  <c r="N368" i="2"/>
  <c r="N130" i="2"/>
  <c r="N202" i="2"/>
  <c r="N266" i="2"/>
  <c r="N274" i="2"/>
  <c r="N315" i="2"/>
  <c r="O324" i="2"/>
  <c r="O326" i="2"/>
  <c r="N333" i="2"/>
  <c r="O341" i="2"/>
  <c r="N348" i="2"/>
  <c r="O358" i="2"/>
  <c r="O130" i="2"/>
  <c r="N154" i="2"/>
  <c r="O194" i="2"/>
  <c r="N210" i="2"/>
  <c r="O258" i="2"/>
  <c r="O283" i="2"/>
  <c r="N291" i="2"/>
  <c r="O298" i="2"/>
  <c r="N306" i="2"/>
  <c r="O321" i="2"/>
  <c r="N328" i="2"/>
  <c r="O336" i="2"/>
  <c r="O338" i="2"/>
  <c r="N345" i="2"/>
  <c r="O353" i="2"/>
  <c r="N360" i="2"/>
  <c r="O368" i="2"/>
  <c r="O370" i="2"/>
  <c r="N123" i="2"/>
  <c r="O128" i="2"/>
  <c r="N139" i="2"/>
  <c r="O144" i="2"/>
  <c r="N155" i="2"/>
  <c r="O160" i="2"/>
  <c r="N171" i="2"/>
  <c r="O176" i="2"/>
  <c r="N187" i="2"/>
  <c r="O192" i="2"/>
  <c r="N203" i="2"/>
  <c r="O208" i="2"/>
  <c r="N219" i="2"/>
  <c r="O224" i="2"/>
  <c r="N235" i="2"/>
  <c r="O240" i="2"/>
  <c r="N251" i="2"/>
  <c r="O256" i="2"/>
  <c r="N267" i="2"/>
  <c r="O281" i="2"/>
  <c r="N283" i="2"/>
  <c r="O291" i="2"/>
  <c r="O293" i="2"/>
  <c r="N300" i="2"/>
  <c r="O308" i="2"/>
  <c r="O268" i="2"/>
  <c r="N120" i="2"/>
  <c r="O123" i="2"/>
  <c r="O125" i="2"/>
  <c r="N129" i="2"/>
  <c r="N136" i="2"/>
  <c r="O139" i="2"/>
  <c r="O141" i="2"/>
  <c r="N145" i="2"/>
  <c r="N152" i="2"/>
  <c r="O155" i="2"/>
  <c r="O157" i="2"/>
  <c r="N161" i="2"/>
  <c r="O171" i="2"/>
  <c r="O173" i="2"/>
  <c r="N177" i="2"/>
  <c r="N184" i="2"/>
  <c r="O187" i="2"/>
  <c r="O189" i="2"/>
  <c r="N193" i="2"/>
  <c r="N200" i="2"/>
  <c r="O203" i="2"/>
  <c r="O205" i="2"/>
  <c r="N209" i="2"/>
  <c r="N216" i="2"/>
  <c r="O219" i="2"/>
  <c r="O221" i="2"/>
  <c r="N225" i="2"/>
  <c r="N232" i="2"/>
  <c r="O235" i="2"/>
  <c r="O237" i="2"/>
  <c r="N241" i="2"/>
  <c r="N248" i="2"/>
  <c r="O251" i="2"/>
  <c r="O253" i="2"/>
  <c r="N257" i="2"/>
  <c r="N264" i="2"/>
  <c r="O288" i="2"/>
  <c r="N295" i="2"/>
  <c r="O164" i="2"/>
  <c r="N271" i="2"/>
  <c r="O297" i="2"/>
  <c r="O117" i="2"/>
  <c r="O120" i="2"/>
  <c r="N131" i="2"/>
  <c r="O136" i="2"/>
  <c r="N147" i="2"/>
  <c r="O152" i="2"/>
  <c r="N163" i="2"/>
  <c r="O168" i="2"/>
  <c r="N179" i="2"/>
  <c r="O184" i="2"/>
  <c r="N195" i="2"/>
  <c r="O200" i="2"/>
  <c r="N211" i="2"/>
  <c r="O216" i="2"/>
  <c r="N227" i="2"/>
  <c r="O232" i="2"/>
  <c r="N243" i="2"/>
  <c r="O248" i="2"/>
  <c r="N259" i="2"/>
  <c r="O264" i="2"/>
  <c r="N268" i="2"/>
  <c r="O271" i="2"/>
  <c r="O273" i="2"/>
  <c r="N275" i="2"/>
  <c r="N277" i="2"/>
  <c r="O280" i="2"/>
  <c r="N284" i="2"/>
  <c r="O292" i="2"/>
  <c r="N299" i="2"/>
  <c r="O307" i="2"/>
  <c r="O309" i="2"/>
  <c r="N121" i="2"/>
  <c r="N128" i="2"/>
  <c r="O131" i="2"/>
  <c r="O133" i="2"/>
  <c r="N137" i="2"/>
  <c r="N144" i="2"/>
  <c r="O147" i="2"/>
  <c r="O149" i="2"/>
  <c r="N153" i="2"/>
  <c r="N160" i="2"/>
  <c r="O163" i="2"/>
  <c r="O165" i="2"/>
  <c r="N169" i="2"/>
  <c r="N176" i="2"/>
  <c r="O179" i="2"/>
  <c r="O181" i="2"/>
  <c r="N185" i="2"/>
  <c r="N192" i="2"/>
  <c r="O195" i="2"/>
  <c r="O197" i="2"/>
  <c r="N201" i="2"/>
  <c r="N208" i="2"/>
  <c r="O211" i="2"/>
  <c r="O213" i="2"/>
  <c r="N217" i="2"/>
  <c r="N224" i="2"/>
  <c r="O227" i="2"/>
  <c r="O229" i="2"/>
  <c r="N233" i="2"/>
  <c r="N240" i="2"/>
  <c r="O243" i="2"/>
  <c r="O245" i="2"/>
  <c r="N249" i="2"/>
  <c r="N256" i="2"/>
  <c r="O259" i="2"/>
  <c r="O261" i="2"/>
  <c r="N265" i="2"/>
  <c r="O287" i="2"/>
  <c r="O289" i="2"/>
  <c r="N296" i="2"/>
  <c r="O304" i="2"/>
  <c r="N311" i="2"/>
  <c r="O102" i="2"/>
  <c r="N109" i="2"/>
  <c r="N105" i="2"/>
  <c r="N83" i="2"/>
  <c r="O98" i="2"/>
  <c r="N102" i="2"/>
  <c r="O107" i="2"/>
  <c r="O110" i="2"/>
  <c r="O83" i="2"/>
  <c r="O90" i="2"/>
  <c r="N94" i="2"/>
  <c r="O100" i="2"/>
  <c r="O105" i="2"/>
  <c r="N107" i="2"/>
  <c r="N99" i="2"/>
  <c r="N90" i="2"/>
  <c r="O99" i="2"/>
  <c r="N103" i="2"/>
  <c r="N92" i="2"/>
  <c r="O82" i="2"/>
  <c r="N89" i="2"/>
  <c r="O89" i="2"/>
  <c r="N88" i="2"/>
  <c r="O93" i="2"/>
  <c r="O79" i="2"/>
  <c r="N78" i="2"/>
  <c r="O78" i="2"/>
  <c r="N82" i="2"/>
  <c r="N58" i="2"/>
  <c r="N60" i="2"/>
  <c r="N33" i="2"/>
  <c r="N66" i="2"/>
  <c r="N69" i="2"/>
  <c r="O60" i="2"/>
  <c r="O66" i="2"/>
  <c r="O69" i="2"/>
  <c r="N56" i="2"/>
  <c r="O64" i="2"/>
  <c r="N49" i="2"/>
  <c r="N67" i="2"/>
  <c r="O34" i="2"/>
  <c r="O55" i="2"/>
  <c r="O57" i="2"/>
  <c r="N64" i="2"/>
  <c r="O40" i="2"/>
  <c r="N47" i="2"/>
  <c r="O33" i="2"/>
  <c r="O44" i="2"/>
  <c r="O41" i="2"/>
  <c r="N48" i="2"/>
  <c r="N43" i="2"/>
  <c r="O51" i="2"/>
  <c r="N31" i="2"/>
  <c r="O32" i="2"/>
  <c r="S235" i="2"/>
  <c r="T235" i="2" s="1"/>
  <c r="S647" i="2"/>
  <c r="T647" i="2" s="1"/>
  <c r="S474" i="2"/>
  <c r="T474" i="2" s="1"/>
  <c r="S359" i="2"/>
  <c r="S581" i="2"/>
  <c r="T581" i="2" s="1"/>
  <c r="S651" i="2"/>
  <c r="T651" i="2" s="1"/>
  <c r="S282" i="2"/>
  <c r="T282" i="2" s="1"/>
  <c r="S280" i="2"/>
  <c r="T280" i="2" s="1"/>
  <c r="S58" i="2"/>
  <c r="T58" i="2" s="1"/>
  <c r="S166" i="2"/>
  <c r="T166" i="2" s="1"/>
  <c r="S449" i="2"/>
  <c r="T449" i="2" s="1"/>
  <c r="S202" i="2"/>
  <c r="T202" i="2" s="1"/>
  <c r="S325" i="2"/>
  <c r="T325" i="2" s="1"/>
  <c r="S399" i="2"/>
  <c r="T399" i="2" s="1"/>
  <c r="S407" i="2"/>
  <c r="T407" i="2" s="1"/>
  <c r="S415" i="2"/>
  <c r="T415" i="2" s="1"/>
  <c r="S423" i="2"/>
  <c r="T423" i="2" s="1"/>
  <c r="S472" i="2"/>
  <c r="T472" i="2" s="1"/>
  <c r="S404" i="2"/>
  <c r="T404" i="2" s="1"/>
  <c r="S412" i="2"/>
  <c r="T412" i="2" s="1"/>
  <c r="S145" i="2"/>
  <c r="T145" i="2" s="1"/>
  <c r="S161" i="2"/>
  <c r="T161" i="2" s="1"/>
  <c r="S393" i="2"/>
  <c r="T393" i="2" s="1"/>
  <c r="S401" i="2"/>
  <c r="T401" i="2" s="1"/>
  <c r="S409" i="2"/>
  <c r="T409" i="2" s="1"/>
  <c r="S496" i="2"/>
  <c r="T496" i="2" s="1"/>
  <c r="S78" i="2"/>
  <c r="T78" i="2" s="1"/>
  <c r="S169" i="2"/>
  <c r="T169" i="2" s="1"/>
  <c r="S298" i="2"/>
  <c r="T298" i="2" s="1"/>
  <c r="S306" i="2"/>
  <c r="T306" i="2" s="1"/>
  <c r="S517" i="2"/>
  <c r="T517" i="2" s="1"/>
  <c r="S564" i="2"/>
  <c r="T564" i="2" s="1"/>
  <c r="S56" i="2"/>
  <c r="T56" i="2" s="1"/>
  <c r="S110" i="2"/>
  <c r="T110" i="2" s="1"/>
  <c r="S131" i="2"/>
  <c r="T131" i="2" s="1"/>
  <c r="S311" i="2"/>
  <c r="T311" i="2" s="1"/>
  <c r="S459" i="2"/>
  <c r="T459" i="2" s="1"/>
  <c r="S490" i="2"/>
  <c r="T490" i="2" s="1"/>
  <c r="S541" i="2"/>
  <c r="T541" i="2" s="1"/>
  <c r="S93" i="2"/>
  <c r="T93" i="2" s="1"/>
  <c r="S451" i="2"/>
  <c r="T451" i="2" s="1"/>
  <c r="S503" i="2"/>
  <c r="T503" i="2" s="1"/>
  <c r="S519" i="2"/>
  <c r="T519" i="2" s="1"/>
  <c r="S591" i="2"/>
  <c r="T591" i="2" s="1"/>
  <c r="S599" i="2"/>
  <c r="T599" i="2" s="1"/>
  <c r="S28" i="2"/>
  <c r="T28" i="2" s="1"/>
  <c r="S32" i="2"/>
  <c r="T32" i="2" s="1"/>
  <c r="S98" i="2"/>
  <c r="T98" i="2" s="1"/>
  <c r="S142" i="2"/>
  <c r="T142" i="2" s="1"/>
  <c r="S343" i="2"/>
  <c r="T343" i="2" s="1"/>
  <c r="S367" i="2"/>
  <c r="T367" i="2" s="1"/>
  <c r="S460" i="2"/>
  <c r="T460" i="2" s="1"/>
  <c r="S469" i="2"/>
  <c r="T469" i="2" s="1"/>
  <c r="S551" i="2"/>
  <c r="T551" i="2" s="1"/>
  <c r="S607" i="2"/>
  <c r="T607" i="2" s="1"/>
  <c r="S624" i="2"/>
  <c r="T624" i="2" s="1"/>
  <c r="S34" i="2"/>
  <c r="T34" i="2" s="1"/>
  <c r="S50" i="2"/>
  <c r="T50" i="2" s="1"/>
  <c r="S61" i="2"/>
  <c r="T61" i="2" s="1"/>
  <c r="S82" i="2"/>
  <c r="T82" i="2" s="1"/>
  <c r="S106" i="2"/>
  <c r="T106" i="2" s="1"/>
  <c r="S116" i="2"/>
  <c r="T116" i="2" s="1"/>
  <c r="S124" i="2"/>
  <c r="T124" i="2" s="1"/>
  <c r="S139" i="2"/>
  <c r="T139" i="2" s="1"/>
  <c r="S153" i="2"/>
  <c r="T153" i="2" s="1"/>
  <c r="S224" i="2"/>
  <c r="T224" i="2" s="1"/>
  <c r="S375" i="2"/>
  <c r="T375" i="2" s="1"/>
  <c r="S420" i="2"/>
  <c r="T420" i="2" s="1"/>
  <c r="S436" i="2"/>
  <c r="T436" i="2" s="1"/>
  <c r="S514" i="2"/>
  <c r="T514" i="2" s="1"/>
  <c r="S129" i="2"/>
  <c r="T129" i="2" s="1"/>
  <c r="S140" i="2"/>
  <c r="T140" i="2" s="1"/>
  <c r="S239" i="2"/>
  <c r="T239" i="2" s="1"/>
  <c r="S293" i="2"/>
  <c r="T293" i="2" s="1"/>
  <c r="S335" i="2"/>
  <c r="T335" i="2" s="1"/>
  <c r="S351" i="2"/>
  <c r="T351" i="2" s="1"/>
  <c r="S511" i="2"/>
  <c r="T511" i="2" s="1"/>
  <c r="S48" i="2"/>
  <c r="T48" i="2" s="1"/>
  <c r="S66" i="2"/>
  <c r="T66" i="2" s="1"/>
  <c r="S265" i="2"/>
  <c r="T265" i="2" s="1"/>
  <c r="S301" i="2"/>
  <c r="T301" i="2" s="1"/>
  <c r="S425" i="2"/>
  <c r="T425" i="2" s="1"/>
  <c r="S462" i="2"/>
  <c r="T462" i="2" s="1"/>
  <c r="U647" i="2"/>
  <c r="S217" i="2"/>
  <c r="T217" i="2" s="1"/>
  <c r="S241" i="2"/>
  <c r="T241" i="2" s="1"/>
  <c r="S150" i="2"/>
  <c r="T150" i="2" s="1"/>
  <c r="S320" i="2"/>
  <c r="T320" i="2" s="1"/>
  <c r="U490" i="2"/>
  <c r="U564" i="2"/>
  <c r="U56" i="2"/>
  <c r="S29" i="2"/>
  <c r="T29" i="2" s="1"/>
  <c r="K29" i="2" s="1"/>
  <c r="N29" i="2" s="1"/>
  <c r="U298" i="2"/>
  <c r="U301" i="2"/>
  <c r="U451" i="2"/>
  <c r="U106" i="2"/>
  <c r="S615" i="2"/>
  <c r="T615" i="2" s="1"/>
  <c r="U306" i="2"/>
  <c r="S417" i="2"/>
  <c r="T417" i="2" s="1"/>
  <c r="U50" i="2"/>
  <c r="S174" i="2"/>
  <c r="T174" i="2" s="1"/>
  <c r="S81" i="2"/>
  <c r="T81" i="2" s="1"/>
  <c r="S109" i="2"/>
  <c r="T109" i="2" s="1"/>
  <c r="S279" i="2"/>
  <c r="T279" i="2" s="1"/>
  <c r="U407" i="2"/>
  <c r="S92" i="2"/>
  <c r="T92" i="2" s="1"/>
  <c r="U541" i="2"/>
  <c r="S31" i="2"/>
  <c r="T31" i="2" s="1"/>
  <c r="S176" i="2"/>
  <c r="T176" i="2" s="1"/>
  <c r="S493" i="2"/>
  <c r="T493" i="2" s="1"/>
  <c r="U282" i="2"/>
  <c r="U29" i="2"/>
  <c r="S90" i="2"/>
  <c r="T90" i="2" s="1"/>
  <c r="U131" i="2"/>
  <c r="U325" i="2"/>
  <c r="S332" i="2"/>
  <c r="T332" i="2" s="1"/>
  <c r="S433" i="2"/>
  <c r="T433" i="2" s="1"/>
  <c r="S522" i="2"/>
  <c r="T522" i="2" s="1"/>
  <c r="S572" i="2"/>
  <c r="T572" i="2" s="1"/>
  <c r="U599" i="2"/>
  <c r="S631" i="2"/>
  <c r="T631" i="2" s="1"/>
  <c r="S192" i="2"/>
  <c r="T192" i="2" s="1"/>
  <c r="S225" i="2"/>
  <c r="T225" i="2" s="1"/>
  <c r="S443" i="2"/>
  <c r="T443" i="2" s="1"/>
  <c r="U519" i="2"/>
  <c r="U129" i="2"/>
  <c r="U477" i="2"/>
  <c r="U503" i="2"/>
  <c r="U514" i="2"/>
  <c r="U517" i="2"/>
  <c r="U581" i="2"/>
  <c r="U607" i="2"/>
  <c r="U66" i="2"/>
  <c r="S229" i="2"/>
  <c r="T229" i="2" s="1"/>
  <c r="S324" i="2"/>
  <c r="T324" i="2" s="1"/>
  <c r="S467" i="2"/>
  <c r="T467" i="2" s="1"/>
  <c r="U98" i="2"/>
  <c r="S133" i="2"/>
  <c r="T133" i="2" s="1"/>
  <c r="U139" i="2"/>
  <c r="U166" i="2"/>
  <c r="S184" i="2"/>
  <c r="T184" i="2" s="1"/>
  <c r="S200" i="2"/>
  <c r="T200" i="2" s="1"/>
  <c r="S233" i="2"/>
  <c r="T233" i="2" s="1"/>
  <c r="S290" i="2"/>
  <c r="T290" i="2" s="1"/>
  <c r="U293" i="2"/>
  <c r="S385" i="2"/>
  <c r="T385" i="2" s="1"/>
  <c r="U412" i="2"/>
  <c r="U415" i="2"/>
  <c r="S531" i="2"/>
  <c r="T531" i="2" s="1"/>
  <c r="S639" i="2"/>
  <c r="T639" i="2" s="1"/>
  <c r="S485" i="2"/>
  <c r="T485" i="2" s="1"/>
  <c r="U48" i="2"/>
  <c r="S314" i="2"/>
  <c r="T314" i="2" s="1"/>
  <c r="U459" i="2"/>
  <c r="U142" i="2"/>
  <c r="U202" i="2"/>
  <c r="U224" i="2"/>
  <c r="S248" i="2"/>
  <c r="T248" i="2" s="1"/>
  <c r="S336" i="2"/>
  <c r="T336" i="2" s="1"/>
  <c r="S158" i="2"/>
  <c r="T158" i="2" s="1"/>
  <c r="S209" i="2"/>
  <c r="T209" i="2" s="1"/>
  <c r="S216" i="2"/>
  <c r="T216" i="2" s="1"/>
  <c r="S240" i="2"/>
  <c r="T240" i="2" s="1"/>
  <c r="S319" i="2"/>
  <c r="T319" i="2" s="1"/>
  <c r="U343" i="2"/>
  <c r="U409" i="2"/>
  <c r="S498" i="2"/>
  <c r="T498" i="2" s="1"/>
  <c r="S528" i="2"/>
  <c r="T528" i="2" s="1"/>
  <c r="S180" i="2"/>
  <c r="T180" i="2" s="1"/>
  <c r="U311" i="2"/>
  <c r="U375" i="2"/>
  <c r="U401" i="2"/>
  <c r="U58" i="2"/>
  <c r="S303" i="2"/>
  <c r="T303" i="2" s="1"/>
  <c r="S381" i="2"/>
  <c r="T381" i="2" s="1"/>
  <c r="U399" i="2"/>
  <c r="S504" i="2"/>
  <c r="T504" i="2" s="1"/>
  <c r="S623" i="2"/>
  <c r="T623" i="2" s="1"/>
  <c r="S271" i="2"/>
  <c r="T271" i="2" s="1"/>
  <c r="S283" i="2"/>
  <c r="T283" i="2" s="1"/>
  <c r="U449" i="2"/>
  <c r="U462" i="2"/>
  <c r="S466" i="2"/>
  <c r="T466" i="2" s="1"/>
  <c r="U472" i="2"/>
  <c r="S650" i="2"/>
  <c r="T650" i="2" s="1"/>
  <c r="S37" i="2"/>
  <c r="T37" i="2" s="1"/>
  <c r="K37" i="2" s="1"/>
  <c r="N37" i="2" s="1"/>
  <c r="S72" i="2"/>
  <c r="T72" i="2" s="1"/>
  <c r="U34" i="2"/>
  <c r="S70" i="2"/>
  <c r="T70" i="2" s="1"/>
  <c r="U37" i="2"/>
  <c r="S63" i="2"/>
  <c r="T63" i="2" s="1"/>
  <c r="U32" i="2"/>
  <c r="S246" i="2"/>
  <c r="T246" i="2" s="1"/>
  <c r="U246" i="2"/>
  <c r="U249" i="2"/>
  <c r="S249" i="2"/>
  <c r="T249" i="2" s="1"/>
  <c r="U82" i="2"/>
  <c r="S27" i="2"/>
  <c r="T27" i="2" s="1"/>
  <c r="K27" i="2" s="1"/>
  <c r="N27" i="2" s="1"/>
  <c r="U70" i="2"/>
  <c r="S101" i="2"/>
  <c r="T101" i="2" s="1"/>
  <c r="U237" i="2"/>
  <c r="S237" i="2"/>
  <c r="T237" i="2" s="1"/>
  <c r="U47" i="2"/>
  <c r="S47" i="2"/>
  <c r="T47" i="2" s="1"/>
  <c r="U95" i="2"/>
  <c r="S95" i="2"/>
  <c r="T95" i="2" s="1"/>
  <c r="V266" i="2"/>
  <c r="S266" i="2"/>
  <c r="T266" i="2" s="1"/>
  <c r="U112" i="2"/>
  <c r="S112" i="2"/>
  <c r="T112" i="2" s="1"/>
  <c r="V213" i="2"/>
  <c r="V232" i="2"/>
  <c r="S232" i="2"/>
  <c r="T232" i="2" s="1"/>
  <c r="U61" i="2"/>
  <c r="U87" i="2"/>
  <c r="S87" i="2"/>
  <c r="T87" i="2" s="1"/>
  <c r="S132" i="2"/>
  <c r="T132" i="2" s="1"/>
  <c r="U132" i="2"/>
  <c r="S141" i="2"/>
  <c r="T141" i="2" s="1"/>
  <c r="U191" i="2"/>
  <c r="S191" i="2"/>
  <c r="T191" i="2" s="1"/>
  <c r="S317" i="2"/>
  <c r="T317" i="2" s="1"/>
  <c r="U317" i="2"/>
  <c r="S179" i="2"/>
  <c r="T179" i="2" s="1"/>
  <c r="U179" i="2"/>
  <c r="U76" i="2"/>
  <c r="S76" i="2"/>
  <c r="T76" i="2" s="1"/>
  <c r="T359" i="2"/>
  <c r="S40" i="2"/>
  <c r="T40" i="2" s="1"/>
  <c r="S42" i="2"/>
  <c r="T42" i="2" s="1"/>
  <c r="S45" i="2"/>
  <c r="T45" i="2" s="1"/>
  <c r="S53" i="2"/>
  <c r="T53" i="2" s="1"/>
  <c r="S55" i="2"/>
  <c r="T55" i="2" s="1"/>
  <c r="S84" i="2"/>
  <c r="T84" i="2" s="1"/>
  <c r="S99" i="2"/>
  <c r="T99" i="2" s="1"/>
  <c r="S121" i="2"/>
  <c r="T121" i="2" s="1"/>
  <c r="S156" i="2"/>
  <c r="T156" i="2" s="1"/>
  <c r="U204" i="2"/>
  <c r="S204" i="2"/>
  <c r="T204" i="2" s="1"/>
  <c r="S213" i="2"/>
  <c r="T213" i="2" s="1"/>
  <c r="U213" i="2"/>
  <c r="U189" i="2"/>
  <c r="S189" i="2"/>
  <c r="T189" i="2" s="1"/>
  <c r="S207" i="2"/>
  <c r="T207" i="2" s="1"/>
  <c r="U207" i="2"/>
  <c r="S258" i="2"/>
  <c r="T258" i="2" s="1"/>
  <c r="U258" i="2"/>
  <c r="S274" i="2"/>
  <c r="T274" i="2" s="1"/>
  <c r="U274" i="2"/>
  <c r="U121" i="2"/>
  <c r="U218" i="2"/>
  <c r="S218" i="2"/>
  <c r="T218" i="2" s="1"/>
  <c r="S277" i="2"/>
  <c r="T277" i="2" s="1"/>
  <c r="U277" i="2"/>
  <c r="S338" i="2"/>
  <c r="T338" i="2" s="1"/>
  <c r="U338" i="2"/>
  <c r="S388" i="2"/>
  <c r="T388" i="2" s="1"/>
  <c r="U388" i="2"/>
  <c r="U110" i="2"/>
  <c r="S126" i="2"/>
  <c r="T126" i="2" s="1"/>
  <c r="S134" i="2"/>
  <c r="T134" i="2" s="1"/>
  <c r="U145" i="2"/>
  <c r="S147" i="2"/>
  <c r="T147" i="2" s="1"/>
  <c r="S163" i="2"/>
  <c r="T163" i="2" s="1"/>
  <c r="S187" i="2"/>
  <c r="T187" i="2" s="1"/>
  <c r="U212" i="2"/>
  <c r="S212" i="2"/>
  <c r="T212" i="2" s="1"/>
  <c r="U327" i="2"/>
  <c r="S327" i="2"/>
  <c r="T327" i="2" s="1"/>
  <c r="S64" i="2"/>
  <c r="T64" i="2" s="1"/>
  <c r="U93" i="2"/>
  <c r="U116" i="2"/>
  <c r="S118" i="2"/>
  <c r="T118" i="2" s="1"/>
  <c r="S120" i="2"/>
  <c r="T120" i="2" s="1"/>
  <c r="U140" i="2"/>
  <c r="S165" i="2"/>
  <c r="T165" i="2" s="1"/>
  <c r="S190" i="2"/>
  <c r="T190" i="2" s="1"/>
  <c r="S203" i="2"/>
  <c r="T203" i="2" s="1"/>
  <c r="U221" i="2"/>
  <c r="S221" i="2"/>
  <c r="T221" i="2" s="1"/>
  <c r="U235" i="2"/>
  <c r="S267" i="2"/>
  <c r="T267" i="2" s="1"/>
  <c r="V280" i="2"/>
  <c r="S288" i="2"/>
  <c r="T288" i="2" s="1"/>
  <c r="S79" i="2"/>
  <c r="T79" i="2" s="1"/>
  <c r="S104" i="2"/>
  <c r="T104" i="2" s="1"/>
  <c r="S148" i="2"/>
  <c r="T148" i="2" s="1"/>
  <c r="U153" i="2"/>
  <c r="U161" i="2"/>
  <c r="S164" i="2"/>
  <c r="T164" i="2" s="1"/>
  <c r="U169" i="2"/>
  <c r="S172" i="2"/>
  <c r="T172" i="2" s="1"/>
  <c r="S182" i="2"/>
  <c r="T182" i="2" s="1"/>
  <c r="V238" i="2"/>
  <c r="U275" i="2"/>
  <c r="S275" i="2"/>
  <c r="T275" i="2" s="1"/>
  <c r="U280" i="2"/>
  <c r="U328" i="2"/>
  <c r="S328" i="2"/>
  <c r="T328" i="2" s="1"/>
  <c r="S60" i="2"/>
  <c r="T60" i="2" s="1"/>
  <c r="V87" i="2"/>
  <c r="S137" i="2"/>
  <c r="T137" i="2" s="1"/>
  <c r="S195" i="2"/>
  <c r="T195" i="2" s="1"/>
  <c r="U195" i="2"/>
  <c r="S219" i="2"/>
  <c r="T219" i="2" s="1"/>
  <c r="U219" i="2"/>
  <c r="S243" i="2"/>
  <c r="T243" i="2" s="1"/>
  <c r="S254" i="2"/>
  <c r="T254" i="2" s="1"/>
  <c r="S341" i="2"/>
  <c r="T341" i="2" s="1"/>
  <c r="U341" i="2"/>
  <c r="S238" i="2"/>
  <c r="T238" i="2" s="1"/>
  <c r="S285" i="2"/>
  <c r="T285" i="2" s="1"/>
  <c r="U238" i="2"/>
  <c r="U243" i="2"/>
  <c r="S251" i="2"/>
  <c r="T251" i="2" s="1"/>
  <c r="V254" i="2"/>
  <c r="S273" i="2"/>
  <c r="T273" i="2" s="1"/>
  <c r="U285" i="2"/>
  <c r="S322" i="2"/>
  <c r="T322" i="2" s="1"/>
  <c r="V325" i="2"/>
  <c r="U335" i="2"/>
  <c r="U351" i="2"/>
  <c r="U359" i="2"/>
  <c r="U367" i="2"/>
  <c r="S296" i="2"/>
  <c r="T296" i="2" s="1"/>
  <c r="S304" i="2"/>
  <c r="T304" i="2" s="1"/>
  <c r="S312" i="2"/>
  <c r="T312" i="2" s="1"/>
  <c r="S330" i="2"/>
  <c r="T330" i="2" s="1"/>
  <c r="S378" i="2"/>
  <c r="T378" i="2" s="1"/>
  <c r="S391" i="2"/>
  <c r="T391" i="2" s="1"/>
  <c r="S185" i="2"/>
  <c r="T185" i="2" s="1"/>
  <c r="S227" i="2"/>
  <c r="T227" i="2" s="1"/>
  <c r="S256" i="2"/>
  <c r="T256" i="2" s="1"/>
  <c r="S309" i="2"/>
  <c r="T309" i="2" s="1"/>
  <c r="U312" i="2"/>
  <c r="U330" i="2"/>
  <c r="S340" i="2"/>
  <c r="T340" i="2" s="1"/>
  <c r="S346" i="2"/>
  <c r="T346" i="2" s="1"/>
  <c r="U346" i="2"/>
  <c r="U378" i="2"/>
  <c r="U391" i="2"/>
  <c r="U393" i="2"/>
  <c r="U404" i="2"/>
  <c r="U423" i="2"/>
  <c r="U425" i="2"/>
  <c r="U436" i="2"/>
  <c r="U469" i="2"/>
  <c r="S471" i="2"/>
  <c r="T471" i="2" s="1"/>
  <c r="U475" i="2"/>
  <c r="S475" i="2"/>
  <c r="T475" i="2" s="1"/>
  <c r="S487" i="2"/>
  <c r="T487" i="2" s="1"/>
  <c r="U511" i="2"/>
  <c r="S348" i="2"/>
  <c r="T348" i="2" s="1"/>
  <c r="S356" i="2"/>
  <c r="T356" i="2" s="1"/>
  <c r="S364" i="2"/>
  <c r="T364" i="2" s="1"/>
  <c r="S372" i="2"/>
  <c r="T372" i="2" s="1"/>
  <c r="S379" i="2"/>
  <c r="T379" i="2" s="1"/>
  <c r="S428" i="2"/>
  <c r="T428" i="2" s="1"/>
  <c r="S437" i="2"/>
  <c r="T437" i="2" s="1"/>
  <c r="S439" i="2"/>
  <c r="T439" i="2" s="1"/>
  <c r="S456" i="2"/>
  <c r="T456" i="2" s="1"/>
  <c r="S509" i="2"/>
  <c r="T509" i="2" s="1"/>
  <c r="S553" i="2"/>
  <c r="T553" i="2" s="1"/>
  <c r="S585" i="2"/>
  <c r="T585" i="2" s="1"/>
  <c r="S593" i="2"/>
  <c r="T593" i="2" s="1"/>
  <c r="S636" i="2"/>
  <c r="T636" i="2" s="1"/>
  <c r="U636" i="2"/>
  <c r="S454" i="2"/>
  <c r="T454" i="2" s="1"/>
  <c r="U454" i="2"/>
  <c r="U488" i="2"/>
  <c r="S488" i="2"/>
  <c r="T488" i="2" s="1"/>
  <c r="U547" i="2"/>
  <c r="S547" i="2"/>
  <c r="T547" i="2" s="1"/>
  <c r="U575" i="2"/>
  <c r="S575" i="2"/>
  <c r="T575" i="2" s="1"/>
  <c r="S642" i="2"/>
  <c r="T642" i="2" s="1"/>
  <c r="U642" i="2"/>
  <c r="S349" i="2"/>
  <c r="T349" i="2" s="1"/>
  <c r="S357" i="2"/>
  <c r="T357" i="2" s="1"/>
  <c r="S365" i="2"/>
  <c r="T365" i="2" s="1"/>
  <c r="S373" i="2"/>
  <c r="T373" i="2" s="1"/>
  <c r="U379" i="2"/>
  <c r="V412" i="2"/>
  <c r="U428" i="2"/>
  <c r="S448" i="2"/>
  <c r="T448" i="2" s="1"/>
  <c r="S495" i="2"/>
  <c r="T495" i="2" s="1"/>
  <c r="U567" i="2"/>
  <c r="S567" i="2"/>
  <c r="T567" i="2" s="1"/>
  <c r="S396" i="2"/>
  <c r="T396" i="2" s="1"/>
  <c r="U420" i="2"/>
  <c r="S431" i="2"/>
  <c r="T431" i="2" s="1"/>
  <c r="S446" i="2"/>
  <c r="T446" i="2" s="1"/>
  <c r="U460" i="2"/>
  <c r="U534" i="2"/>
  <c r="S534" i="2"/>
  <c r="T534" i="2" s="1"/>
  <c r="S544" i="2"/>
  <c r="T544" i="2" s="1"/>
  <c r="U551" i="2"/>
  <c r="U559" i="2"/>
  <c r="S559" i="2"/>
  <c r="T559" i="2" s="1"/>
  <c r="U591" i="2"/>
  <c r="U610" i="2"/>
  <c r="S610" i="2"/>
  <c r="T610" i="2" s="1"/>
  <c r="S653" i="2"/>
  <c r="T653" i="2" s="1"/>
  <c r="U653" i="2"/>
  <c r="S411" i="2"/>
  <c r="T411" i="2" s="1"/>
  <c r="U474" i="2"/>
  <c r="S480" i="2"/>
  <c r="T480" i="2" s="1"/>
  <c r="S520" i="2"/>
  <c r="T520" i="2" s="1"/>
  <c r="S573" i="2"/>
  <c r="T573" i="2" s="1"/>
  <c r="U573" i="2"/>
  <c r="S634" i="2"/>
  <c r="T634" i="2" s="1"/>
  <c r="U634" i="2"/>
  <c r="S565" i="2"/>
  <c r="T565" i="2" s="1"/>
  <c r="U565" i="2"/>
  <c r="S616" i="2"/>
  <c r="T616" i="2" s="1"/>
  <c r="U616" i="2"/>
  <c r="S644" i="2"/>
  <c r="T644" i="2" s="1"/>
  <c r="U644" i="2"/>
  <c r="S333" i="2"/>
  <c r="T333" i="2" s="1"/>
  <c r="S354" i="2"/>
  <c r="T354" i="2" s="1"/>
  <c r="S362" i="2"/>
  <c r="T362" i="2" s="1"/>
  <c r="S370" i="2"/>
  <c r="T370" i="2" s="1"/>
  <c r="V396" i="2"/>
  <c r="S478" i="2"/>
  <c r="T478" i="2" s="1"/>
  <c r="U478" i="2"/>
  <c r="U480" i="2"/>
  <c r="U496" i="2"/>
  <c r="S501" i="2"/>
  <c r="T501" i="2" s="1"/>
  <c r="V501" i="2"/>
  <c r="S506" i="2"/>
  <c r="T506" i="2" s="1"/>
  <c r="U520" i="2"/>
  <c r="S557" i="2"/>
  <c r="T557" i="2" s="1"/>
  <c r="U557" i="2"/>
  <c r="U578" i="2"/>
  <c r="S578" i="2"/>
  <c r="T578" i="2" s="1"/>
  <c r="U596" i="2"/>
  <c r="S596" i="2"/>
  <c r="T596" i="2" s="1"/>
  <c r="S608" i="2"/>
  <c r="T608" i="2" s="1"/>
  <c r="U608" i="2"/>
  <c r="S532" i="2"/>
  <c r="T532" i="2" s="1"/>
  <c r="S545" i="2"/>
  <c r="T545" i="2" s="1"/>
  <c r="S618" i="2"/>
  <c r="T618" i="2" s="1"/>
  <c r="S626" i="2"/>
  <c r="T626" i="2" s="1"/>
  <c r="U651" i="2"/>
  <c r="S588" i="2"/>
  <c r="T588" i="2" s="1"/>
  <c r="U624" i="2"/>
  <c r="S629" i="2"/>
  <c r="T629" i="2" s="1"/>
  <c r="S637" i="2"/>
  <c r="T637" i="2" s="1"/>
  <c r="S645" i="2"/>
  <c r="T645" i="2" s="1"/>
  <c r="S512" i="2"/>
  <c r="T512" i="2" s="1"/>
  <c r="S562" i="2"/>
  <c r="T562" i="2" s="1"/>
  <c r="S570" i="2"/>
  <c r="T570" i="2" s="1"/>
  <c r="S590" i="2"/>
  <c r="T590" i="2" s="1"/>
  <c r="S597" i="2"/>
  <c r="T597" i="2" s="1"/>
  <c r="S605" i="2"/>
  <c r="T605" i="2" s="1"/>
  <c r="S613" i="2"/>
  <c r="T613" i="2" s="1"/>
  <c r="S621" i="2"/>
  <c r="T621" i="2" s="1"/>
  <c r="S526" i="2"/>
  <c r="T526" i="2" s="1"/>
  <c r="S539" i="2"/>
  <c r="T539" i="2" s="1"/>
  <c r="S550" i="2"/>
  <c r="T550" i="2" s="1"/>
  <c r="S579" i="2"/>
  <c r="T579" i="2" s="1"/>
  <c r="S652" i="2"/>
  <c r="T652" i="2" s="1"/>
  <c r="V650" i="2"/>
  <c r="S654" i="2"/>
  <c r="T654" i="2" s="1"/>
  <c r="V652" i="2"/>
  <c r="S633" i="2"/>
  <c r="T633" i="2" s="1"/>
  <c r="S641" i="2"/>
  <c r="T641" i="2" s="1"/>
  <c r="S630" i="2"/>
  <c r="T630" i="2" s="1"/>
  <c r="S638" i="2"/>
  <c r="T638" i="2" s="1"/>
  <c r="S646" i="2"/>
  <c r="T646" i="2" s="1"/>
  <c r="S635" i="2"/>
  <c r="T635" i="2" s="1"/>
  <c r="V636" i="2"/>
  <c r="S643" i="2"/>
  <c r="T643" i="2" s="1"/>
  <c r="V644" i="2"/>
  <c r="S632" i="2"/>
  <c r="T632" i="2" s="1"/>
  <c r="V633" i="2"/>
  <c r="S640" i="2"/>
  <c r="T640" i="2" s="1"/>
  <c r="V641" i="2"/>
  <c r="S648" i="2"/>
  <c r="T648" i="2" s="1"/>
  <c r="V630" i="2"/>
  <c r="V638" i="2"/>
  <c r="V646" i="2"/>
  <c r="S604" i="2"/>
  <c r="T604" i="2" s="1"/>
  <c r="S612" i="2"/>
  <c r="T612" i="2" s="1"/>
  <c r="S620" i="2"/>
  <c r="T620" i="2" s="1"/>
  <c r="S609" i="2"/>
  <c r="T609" i="2" s="1"/>
  <c r="S617" i="2"/>
  <c r="T617" i="2" s="1"/>
  <c r="S625" i="2"/>
  <c r="T625" i="2" s="1"/>
  <c r="S606" i="2"/>
  <c r="T606" i="2" s="1"/>
  <c r="V607" i="2"/>
  <c r="S614" i="2"/>
  <c r="T614" i="2" s="1"/>
  <c r="V615" i="2"/>
  <c r="S622" i="2"/>
  <c r="T622" i="2" s="1"/>
  <c r="V623" i="2"/>
  <c r="S603" i="2"/>
  <c r="T603" i="2" s="1"/>
  <c r="V604" i="2"/>
  <c r="S611" i="2"/>
  <c r="T611" i="2" s="1"/>
  <c r="V612" i="2"/>
  <c r="S619" i="2"/>
  <c r="T619" i="2" s="1"/>
  <c r="V620" i="2"/>
  <c r="S627" i="2"/>
  <c r="T627" i="2" s="1"/>
  <c r="V609" i="2"/>
  <c r="V617" i="2"/>
  <c r="V625" i="2"/>
  <c r="S598" i="2"/>
  <c r="T598" i="2" s="1"/>
  <c r="V596" i="2"/>
  <c r="S600" i="2"/>
  <c r="T600" i="2" s="1"/>
  <c r="V598" i="2"/>
  <c r="S587" i="2"/>
  <c r="T587" i="2" s="1"/>
  <c r="S592" i="2"/>
  <c r="T592" i="2" s="1"/>
  <c r="S589" i="2"/>
  <c r="T589" i="2" s="1"/>
  <c r="V590" i="2"/>
  <c r="S586" i="2"/>
  <c r="T586" i="2" s="1"/>
  <c r="V587" i="2"/>
  <c r="S594" i="2"/>
  <c r="T594" i="2" s="1"/>
  <c r="V592" i="2"/>
  <c r="U579" i="2"/>
  <c r="S580" i="2"/>
  <c r="T580" i="2" s="1"/>
  <c r="S582" i="2"/>
  <c r="T582" i="2" s="1"/>
  <c r="V580" i="2"/>
  <c r="S561" i="2"/>
  <c r="T561" i="2" s="1"/>
  <c r="S569" i="2"/>
  <c r="T569" i="2" s="1"/>
  <c r="S558" i="2"/>
  <c r="T558" i="2" s="1"/>
  <c r="S566" i="2"/>
  <c r="T566" i="2" s="1"/>
  <c r="S574" i="2"/>
  <c r="T574" i="2" s="1"/>
  <c r="S563" i="2"/>
  <c r="T563" i="2" s="1"/>
  <c r="V564" i="2"/>
  <c r="S571" i="2"/>
  <c r="T571" i="2" s="1"/>
  <c r="V572" i="2"/>
  <c r="S560" i="2"/>
  <c r="T560" i="2" s="1"/>
  <c r="V561" i="2"/>
  <c r="S568" i="2"/>
  <c r="T568" i="2" s="1"/>
  <c r="V569" i="2"/>
  <c r="S576" i="2"/>
  <c r="T576" i="2" s="1"/>
  <c r="V558" i="2"/>
  <c r="V566" i="2"/>
  <c r="V574" i="2"/>
  <c r="S552" i="2"/>
  <c r="T552" i="2" s="1"/>
  <c r="V550" i="2"/>
  <c r="S554" i="2"/>
  <c r="T554" i="2" s="1"/>
  <c r="V552" i="2"/>
  <c r="S546" i="2"/>
  <c r="T546" i="2" s="1"/>
  <c r="V544" i="2"/>
  <c r="S548" i="2"/>
  <c r="T548" i="2" s="1"/>
  <c r="V546" i="2"/>
  <c r="S540" i="2"/>
  <c r="T540" i="2" s="1"/>
  <c r="S538" i="2"/>
  <c r="T538" i="2" s="1"/>
  <c r="V538" i="2"/>
  <c r="S542" i="2"/>
  <c r="T542" i="2" s="1"/>
  <c r="V540" i="2"/>
  <c r="S533" i="2"/>
  <c r="T533" i="2" s="1"/>
  <c r="V531" i="2"/>
  <c r="S535" i="2"/>
  <c r="T535" i="2" s="1"/>
  <c r="V533" i="2"/>
  <c r="S527" i="2"/>
  <c r="T527" i="2" s="1"/>
  <c r="S525" i="2"/>
  <c r="T525" i="2" s="1"/>
  <c r="V525" i="2"/>
  <c r="S529" i="2"/>
  <c r="T529" i="2" s="1"/>
  <c r="V527" i="2"/>
  <c r="S484" i="2"/>
  <c r="T484" i="2" s="1"/>
  <c r="S492" i="2"/>
  <c r="T492" i="2" s="1"/>
  <c r="S500" i="2"/>
  <c r="T500" i="2" s="1"/>
  <c r="S508" i="2"/>
  <c r="T508" i="2" s="1"/>
  <c r="S516" i="2"/>
  <c r="T516" i="2" s="1"/>
  <c r="S489" i="2"/>
  <c r="T489" i="2" s="1"/>
  <c r="S497" i="2"/>
  <c r="T497" i="2" s="1"/>
  <c r="S505" i="2"/>
  <c r="T505" i="2" s="1"/>
  <c r="S513" i="2"/>
  <c r="T513" i="2" s="1"/>
  <c r="S521" i="2"/>
  <c r="T521" i="2" s="1"/>
  <c r="S486" i="2"/>
  <c r="T486" i="2" s="1"/>
  <c r="V487" i="2"/>
  <c r="S494" i="2"/>
  <c r="T494" i="2" s="1"/>
  <c r="V495" i="2"/>
  <c r="S502" i="2"/>
  <c r="T502" i="2" s="1"/>
  <c r="V503" i="2"/>
  <c r="S510" i="2"/>
  <c r="T510" i="2" s="1"/>
  <c r="V511" i="2"/>
  <c r="S518" i="2"/>
  <c r="T518" i="2" s="1"/>
  <c r="V519" i="2"/>
  <c r="V484" i="2"/>
  <c r="S491" i="2"/>
  <c r="T491" i="2" s="1"/>
  <c r="V492" i="2"/>
  <c r="S499" i="2"/>
  <c r="T499" i="2" s="1"/>
  <c r="V500" i="2"/>
  <c r="S507" i="2"/>
  <c r="T507" i="2" s="1"/>
  <c r="V508" i="2"/>
  <c r="S515" i="2"/>
  <c r="T515" i="2" s="1"/>
  <c r="V516" i="2"/>
  <c r="S523" i="2"/>
  <c r="T523" i="2" s="1"/>
  <c r="V489" i="2"/>
  <c r="V497" i="2"/>
  <c r="V505" i="2"/>
  <c r="V513" i="2"/>
  <c r="V521" i="2"/>
  <c r="S479" i="2"/>
  <c r="T479" i="2" s="1"/>
  <c r="V477" i="2"/>
  <c r="S481" i="2"/>
  <c r="T481" i="2" s="1"/>
  <c r="V479" i="2"/>
  <c r="V468" i="2"/>
  <c r="S468" i="2"/>
  <c r="T468" i="2" s="1"/>
  <c r="S473" i="2"/>
  <c r="T473" i="2" s="1"/>
  <c r="S470" i="2"/>
  <c r="T470" i="2" s="1"/>
  <c r="V473" i="2"/>
  <c r="S461" i="2"/>
  <c r="T461" i="2" s="1"/>
  <c r="V459" i="2"/>
  <c r="S463" i="2"/>
  <c r="T463" i="2" s="1"/>
  <c r="V461" i="2"/>
  <c r="S445" i="2"/>
  <c r="T445" i="2" s="1"/>
  <c r="S450" i="2"/>
  <c r="T450" i="2" s="1"/>
  <c r="S447" i="2"/>
  <c r="T447" i="2" s="1"/>
  <c r="V448" i="2"/>
  <c r="S455" i="2"/>
  <c r="T455" i="2" s="1"/>
  <c r="S444" i="2"/>
  <c r="T444" i="2" s="1"/>
  <c r="V445" i="2"/>
  <c r="S452" i="2"/>
  <c r="T452" i="2" s="1"/>
  <c r="V453" i="2"/>
  <c r="S453" i="2"/>
  <c r="T453" i="2" s="1"/>
  <c r="V450" i="2"/>
  <c r="S457" i="2"/>
  <c r="T457" i="2" s="1"/>
  <c r="V447" i="2"/>
  <c r="V455" i="2"/>
  <c r="S438" i="2"/>
  <c r="T438" i="2" s="1"/>
  <c r="V436" i="2"/>
  <c r="S440" i="2"/>
  <c r="T440" i="2" s="1"/>
  <c r="V438" i="2"/>
  <c r="S390" i="2"/>
  <c r="T390" i="2" s="1"/>
  <c r="S398" i="2"/>
  <c r="T398" i="2" s="1"/>
  <c r="S406" i="2"/>
  <c r="T406" i="2" s="1"/>
  <c r="S414" i="2"/>
  <c r="T414" i="2" s="1"/>
  <c r="S422" i="2"/>
  <c r="T422" i="2" s="1"/>
  <c r="S430" i="2"/>
  <c r="T430" i="2" s="1"/>
  <c r="S395" i="2"/>
  <c r="T395" i="2" s="1"/>
  <c r="S427" i="2"/>
  <c r="T427" i="2" s="1"/>
  <c r="S392" i="2"/>
  <c r="T392" i="2" s="1"/>
  <c r="S400" i="2"/>
  <c r="T400" i="2" s="1"/>
  <c r="S408" i="2"/>
  <c r="T408" i="2" s="1"/>
  <c r="S416" i="2"/>
  <c r="T416" i="2" s="1"/>
  <c r="S424" i="2"/>
  <c r="T424" i="2" s="1"/>
  <c r="S432" i="2"/>
  <c r="T432" i="2" s="1"/>
  <c r="S387" i="2"/>
  <c r="T387" i="2" s="1"/>
  <c r="S403" i="2"/>
  <c r="T403" i="2" s="1"/>
  <c r="S419" i="2"/>
  <c r="T419" i="2" s="1"/>
  <c r="S389" i="2"/>
  <c r="T389" i="2" s="1"/>
  <c r="V390" i="2"/>
  <c r="S397" i="2"/>
  <c r="T397" i="2" s="1"/>
  <c r="V398" i="2"/>
  <c r="S405" i="2"/>
  <c r="T405" i="2" s="1"/>
  <c r="V406" i="2"/>
  <c r="U411" i="2"/>
  <c r="S413" i="2"/>
  <c r="T413" i="2" s="1"/>
  <c r="V414" i="2"/>
  <c r="S421" i="2"/>
  <c r="T421" i="2" s="1"/>
  <c r="V422" i="2"/>
  <c r="S429" i="2"/>
  <c r="T429" i="2" s="1"/>
  <c r="V430" i="2"/>
  <c r="S386" i="2"/>
  <c r="T386" i="2" s="1"/>
  <c r="S394" i="2"/>
  <c r="T394" i="2" s="1"/>
  <c r="S402" i="2"/>
  <c r="T402" i="2" s="1"/>
  <c r="S410" i="2"/>
  <c r="T410" i="2" s="1"/>
  <c r="S418" i="2"/>
  <c r="T418" i="2" s="1"/>
  <c r="S426" i="2"/>
  <c r="T426" i="2" s="1"/>
  <c r="V427" i="2"/>
  <c r="S434" i="2"/>
  <c r="T434" i="2" s="1"/>
  <c r="V392" i="2"/>
  <c r="V400" i="2"/>
  <c r="V408" i="2"/>
  <c r="V416" i="2"/>
  <c r="V424" i="2"/>
  <c r="V432" i="2"/>
  <c r="S380" i="2"/>
  <c r="T380" i="2" s="1"/>
  <c r="V378" i="2"/>
  <c r="S382" i="2"/>
  <c r="T382" i="2" s="1"/>
  <c r="V380" i="2"/>
  <c r="U350" i="2"/>
  <c r="S350" i="2"/>
  <c r="T350" i="2" s="1"/>
  <c r="V353" i="2"/>
  <c r="U318" i="2"/>
  <c r="S318" i="2"/>
  <c r="T318" i="2" s="1"/>
  <c r="U326" i="2"/>
  <c r="S326" i="2"/>
  <c r="T326" i="2" s="1"/>
  <c r="U334" i="2"/>
  <c r="S334" i="2"/>
  <c r="T334" i="2" s="1"/>
  <c r="U342" i="2"/>
  <c r="S342" i="2"/>
  <c r="T342" i="2" s="1"/>
  <c r="V345" i="2"/>
  <c r="V321" i="2"/>
  <c r="V329" i="2"/>
  <c r="V337" i="2"/>
  <c r="S321" i="2"/>
  <c r="T321" i="2" s="1"/>
  <c r="S329" i="2"/>
  <c r="T329" i="2" s="1"/>
  <c r="S337" i="2"/>
  <c r="T337" i="2" s="1"/>
  <c r="S345" i="2"/>
  <c r="T345" i="2" s="1"/>
  <c r="S353" i="2"/>
  <c r="T353" i="2" s="1"/>
  <c r="S361" i="2"/>
  <c r="T361" i="2" s="1"/>
  <c r="S369" i="2"/>
  <c r="T369" i="2" s="1"/>
  <c r="S358" i="2"/>
  <c r="T358" i="2" s="1"/>
  <c r="S366" i="2"/>
  <c r="T366" i="2" s="1"/>
  <c r="S374" i="2"/>
  <c r="T374" i="2" s="1"/>
  <c r="S323" i="2"/>
  <c r="T323" i="2" s="1"/>
  <c r="V324" i="2"/>
  <c r="S331" i="2"/>
  <c r="T331" i="2" s="1"/>
  <c r="V332" i="2"/>
  <c r="S339" i="2"/>
  <c r="T339" i="2" s="1"/>
  <c r="V340" i="2"/>
  <c r="S347" i="2"/>
  <c r="T347" i="2" s="1"/>
  <c r="V348" i="2"/>
  <c r="S355" i="2"/>
  <c r="T355" i="2" s="1"/>
  <c r="V356" i="2"/>
  <c r="S363" i="2"/>
  <c r="T363" i="2" s="1"/>
  <c r="V364" i="2"/>
  <c r="S371" i="2"/>
  <c r="T371" i="2" s="1"/>
  <c r="V372" i="2"/>
  <c r="S344" i="2"/>
  <c r="T344" i="2" s="1"/>
  <c r="S352" i="2"/>
  <c r="T352" i="2" s="1"/>
  <c r="S360" i="2"/>
  <c r="T360" i="2" s="1"/>
  <c r="V361" i="2"/>
  <c r="S368" i="2"/>
  <c r="T368" i="2" s="1"/>
  <c r="V369" i="2"/>
  <c r="S376" i="2"/>
  <c r="T376" i="2" s="1"/>
  <c r="V318" i="2"/>
  <c r="V326" i="2"/>
  <c r="V334" i="2"/>
  <c r="V342" i="2"/>
  <c r="V350" i="2"/>
  <c r="V358" i="2"/>
  <c r="V366" i="2"/>
  <c r="V374" i="2"/>
  <c r="V152" i="2"/>
  <c r="V170" i="2"/>
  <c r="S170" i="2"/>
  <c r="T170" i="2" s="1"/>
  <c r="U178" i="2"/>
  <c r="S178" i="2"/>
  <c r="T178" i="2" s="1"/>
  <c r="V242" i="2"/>
  <c r="V125" i="2"/>
  <c r="V128" i="2"/>
  <c r="V139" i="2"/>
  <c r="V146" i="2"/>
  <c r="S146" i="2"/>
  <c r="T146" i="2" s="1"/>
  <c r="U168" i="2"/>
  <c r="S168" i="2"/>
  <c r="T168" i="2" s="1"/>
  <c r="V178" i="2"/>
  <c r="U185" i="2"/>
  <c r="U188" i="2"/>
  <c r="S188" i="2"/>
  <c r="T188" i="2" s="1"/>
  <c r="U194" i="2"/>
  <c r="S194" i="2"/>
  <c r="T194" i="2" s="1"/>
  <c r="V117" i="2"/>
  <c r="S125" i="2"/>
  <c r="T125" i="2" s="1"/>
  <c r="S157" i="2"/>
  <c r="T157" i="2" s="1"/>
  <c r="V214" i="2"/>
  <c r="V123" i="2"/>
  <c r="V144" i="2"/>
  <c r="V155" i="2"/>
  <c r="V162" i="2"/>
  <c r="S162" i="2"/>
  <c r="T162" i="2" s="1"/>
  <c r="V188" i="2"/>
  <c r="V196" i="2"/>
  <c r="S196" i="2"/>
  <c r="T196" i="2" s="1"/>
  <c r="S122" i="2"/>
  <c r="T122" i="2" s="1"/>
  <c r="U135" i="2"/>
  <c r="S135" i="2"/>
  <c r="T135" i="2" s="1"/>
  <c r="V163" i="2"/>
  <c r="U124" i="2"/>
  <c r="U151" i="2"/>
  <c r="S151" i="2"/>
  <c r="T151" i="2" s="1"/>
  <c r="V175" i="2"/>
  <c r="S175" i="2"/>
  <c r="T175" i="2" s="1"/>
  <c r="U201" i="2"/>
  <c r="S201" i="2"/>
  <c r="T201" i="2" s="1"/>
  <c r="U289" i="2"/>
  <c r="S289" i="2"/>
  <c r="T289" i="2" s="1"/>
  <c r="U119" i="2"/>
  <c r="S119" i="2"/>
  <c r="T119" i="2" s="1"/>
  <c r="V120" i="2"/>
  <c r="V127" i="2"/>
  <c r="V131" i="2"/>
  <c r="V138" i="2"/>
  <c r="S138" i="2"/>
  <c r="T138" i="2" s="1"/>
  <c r="S155" i="2"/>
  <c r="T155" i="2" s="1"/>
  <c r="U160" i="2"/>
  <c r="S160" i="2"/>
  <c r="T160" i="2" s="1"/>
  <c r="U167" i="2"/>
  <c r="S167" i="2"/>
  <c r="T167" i="2" s="1"/>
  <c r="S173" i="2"/>
  <c r="T173" i="2" s="1"/>
  <c r="V181" i="2"/>
  <c r="V210" i="2"/>
  <c r="V226" i="2"/>
  <c r="S226" i="2"/>
  <c r="T226" i="2" s="1"/>
  <c r="V130" i="2"/>
  <c r="S130" i="2"/>
  <c r="T130" i="2" s="1"/>
  <c r="S123" i="2"/>
  <c r="T123" i="2" s="1"/>
  <c r="V168" i="2"/>
  <c r="U250" i="2"/>
  <c r="S250" i="2"/>
  <c r="T250" i="2" s="1"/>
  <c r="U136" i="2"/>
  <c r="S136" i="2"/>
  <c r="T136" i="2" s="1"/>
  <c r="U143" i="2"/>
  <c r="S143" i="2"/>
  <c r="T143" i="2" s="1"/>
  <c r="S149" i="2"/>
  <c r="T149" i="2" s="1"/>
  <c r="V160" i="2"/>
  <c r="V171" i="2"/>
  <c r="S181" i="2"/>
  <c r="T181" i="2" s="1"/>
  <c r="U193" i="2"/>
  <c r="S193" i="2"/>
  <c r="T193" i="2" s="1"/>
  <c r="S210" i="2"/>
  <c r="T210" i="2" s="1"/>
  <c r="V230" i="2"/>
  <c r="S261" i="2"/>
  <c r="T261" i="2" s="1"/>
  <c r="U261" i="2"/>
  <c r="U152" i="2"/>
  <c r="S152" i="2"/>
  <c r="T152" i="2" s="1"/>
  <c r="U159" i="2"/>
  <c r="S159" i="2"/>
  <c r="T159" i="2" s="1"/>
  <c r="S117" i="2"/>
  <c r="T117" i="2" s="1"/>
  <c r="U128" i="2"/>
  <c r="S128" i="2"/>
  <c r="T128" i="2" s="1"/>
  <c r="U127" i="2"/>
  <c r="S127" i="2"/>
  <c r="T127" i="2" s="1"/>
  <c r="U144" i="2"/>
  <c r="S144" i="2"/>
  <c r="T144" i="2" s="1"/>
  <c r="V194" i="2"/>
  <c r="V136" i="2"/>
  <c r="V147" i="2"/>
  <c r="V154" i="2"/>
  <c r="S154" i="2"/>
  <c r="T154" i="2" s="1"/>
  <c r="S171" i="2"/>
  <c r="T171" i="2" s="1"/>
  <c r="V186" i="2"/>
  <c r="S186" i="2"/>
  <c r="T186" i="2" s="1"/>
  <c r="S214" i="2"/>
  <c r="T214" i="2" s="1"/>
  <c r="V201" i="2"/>
  <c r="S206" i="2"/>
  <c r="T206" i="2" s="1"/>
  <c r="U206" i="2"/>
  <c r="V250" i="2"/>
  <c r="U182" i="2"/>
  <c r="V199" i="2"/>
  <c r="V205" i="2"/>
  <c r="U215" i="2"/>
  <c r="S215" i="2"/>
  <c r="T215" i="2" s="1"/>
  <c r="V222" i="2"/>
  <c r="V133" i="2"/>
  <c r="V141" i="2"/>
  <c r="V149" i="2"/>
  <c r="V157" i="2"/>
  <c r="V165" i="2"/>
  <c r="V173" i="2"/>
  <c r="S183" i="2"/>
  <c r="T183" i="2" s="1"/>
  <c r="V189" i="2"/>
  <c r="S199" i="2"/>
  <c r="T199" i="2" s="1"/>
  <c r="S205" i="2"/>
  <c r="T205" i="2" s="1"/>
  <c r="S211" i="2"/>
  <c r="T211" i="2" s="1"/>
  <c r="U211" i="2"/>
  <c r="V215" i="2"/>
  <c r="V234" i="2"/>
  <c r="S177" i="2"/>
  <c r="T177" i="2" s="1"/>
  <c r="U190" i="2"/>
  <c r="V191" i="2"/>
  <c r="U197" i="2"/>
  <c r="S197" i="2"/>
  <c r="T197" i="2" s="1"/>
  <c r="S234" i="2"/>
  <c r="T234" i="2" s="1"/>
  <c r="U242" i="2"/>
  <c r="S242" i="2"/>
  <c r="T242" i="2" s="1"/>
  <c r="S222" i="2"/>
  <c r="T222" i="2" s="1"/>
  <c r="V223" i="2"/>
  <c r="U228" i="2"/>
  <c r="S228" i="2"/>
  <c r="T228" i="2" s="1"/>
  <c r="S230" i="2"/>
  <c r="T230" i="2" s="1"/>
  <c r="V231" i="2"/>
  <c r="V264" i="2"/>
  <c r="V253" i="2"/>
  <c r="S208" i="2"/>
  <c r="T208" i="2" s="1"/>
  <c r="V245" i="2"/>
  <c r="S253" i="2"/>
  <c r="T253" i="2" s="1"/>
  <c r="U239" i="2"/>
  <c r="S245" i="2"/>
  <c r="T245" i="2" s="1"/>
  <c r="V255" i="2"/>
  <c r="V263" i="2"/>
  <c r="S263" i="2"/>
  <c r="T263" i="2" s="1"/>
  <c r="S269" i="2"/>
  <c r="T269" i="2" s="1"/>
  <c r="U269" i="2"/>
  <c r="S198" i="2"/>
  <c r="T198" i="2" s="1"/>
  <c r="U247" i="2"/>
  <c r="S247" i="2"/>
  <c r="T247" i="2" s="1"/>
  <c r="S255" i="2"/>
  <c r="T255" i="2" s="1"/>
  <c r="U257" i="2"/>
  <c r="S257" i="2"/>
  <c r="T257" i="2" s="1"/>
  <c r="U281" i="2"/>
  <c r="S281" i="2"/>
  <c r="T281" i="2" s="1"/>
  <c r="U292" i="2"/>
  <c r="S292" i="2"/>
  <c r="T292" i="2" s="1"/>
  <c r="U220" i="2"/>
  <c r="S220" i="2"/>
  <c r="T220" i="2" s="1"/>
  <c r="S223" i="2"/>
  <c r="T223" i="2" s="1"/>
  <c r="S231" i="2"/>
  <c r="T231" i="2" s="1"/>
  <c r="V271" i="2"/>
  <c r="V257" i="2"/>
  <c r="U276" i="2"/>
  <c r="S276" i="2"/>
  <c r="T276" i="2" s="1"/>
  <c r="V292" i="2"/>
  <c r="V295" i="2"/>
  <c r="U305" i="2"/>
  <c r="S305" i="2"/>
  <c r="T305" i="2" s="1"/>
  <c r="U268" i="2"/>
  <c r="S268" i="2"/>
  <c r="T268" i="2" s="1"/>
  <c r="S295" i="2"/>
  <c r="T295" i="2" s="1"/>
  <c r="U308" i="2"/>
  <c r="S308" i="2"/>
  <c r="T308" i="2" s="1"/>
  <c r="S236" i="2"/>
  <c r="T236" i="2" s="1"/>
  <c r="S244" i="2"/>
  <c r="T244" i="2" s="1"/>
  <c r="S252" i="2"/>
  <c r="T252" i="2" s="1"/>
  <c r="U260" i="2"/>
  <c r="S260" i="2"/>
  <c r="T260" i="2" s="1"/>
  <c r="V276" i="2"/>
  <c r="U284" i="2"/>
  <c r="S284" i="2"/>
  <c r="T284" i="2" s="1"/>
  <c r="V308" i="2"/>
  <c r="V311" i="2"/>
  <c r="V284" i="2"/>
  <c r="V287" i="2"/>
  <c r="U297" i="2"/>
  <c r="S297" i="2"/>
  <c r="T297" i="2" s="1"/>
  <c r="V239" i="2"/>
  <c r="V247" i="2"/>
  <c r="V260" i="2"/>
  <c r="S272" i="2"/>
  <c r="T272" i="2" s="1"/>
  <c r="U273" i="2"/>
  <c r="S287" i="2"/>
  <c r="T287" i="2" s="1"/>
  <c r="U300" i="2"/>
  <c r="S300" i="2"/>
  <c r="T300" i="2" s="1"/>
  <c r="S259" i="2"/>
  <c r="T259" i="2" s="1"/>
  <c r="S264" i="2"/>
  <c r="T264" i="2" s="1"/>
  <c r="U265" i="2"/>
  <c r="V279" i="2"/>
  <c r="V300" i="2"/>
  <c r="V303" i="2"/>
  <c r="U313" i="2"/>
  <c r="S313" i="2"/>
  <c r="T313" i="2" s="1"/>
  <c r="S262" i="2"/>
  <c r="T262" i="2" s="1"/>
  <c r="S270" i="2"/>
  <c r="T270" i="2" s="1"/>
  <c r="S278" i="2"/>
  <c r="T278" i="2" s="1"/>
  <c r="S286" i="2"/>
  <c r="T286" i="2" s="1"/>
  <c r="S294" i="2"/>
  <c r="T294" i="2" s="1"/>
  <c r="S302" i="2"/>
  <c r="T302" i="2" s="1"/>
  <c r="S310" i="2"/>
  <c r="T310" i="2" s="1"/>
  <c r="S291" i="2"/>
  <c r="T291" i="2" s="1"/>
  <c r="S299" i="2"/>
  <c r="T299" i="2" s="1"/>
  <c r="S307" i="2"/>
  <c r="T307" i="2" s="1"/>
  <c r="S315" i="2"/>
  <c r="T315" i="2" s="1"/>
  <c r="V265" i="2"/>
  <c r="V273" i="2"/>
  <c r="V281" i="2"/>
  <c r="V289" i="2"/>
  <c r="V297" i="2"/>
  <c r="V305" i="2"/>
  <c r="V313" i="2"/>
  <c r="S111" i="2"/>
  <c r="T111" i="2" s="1"/>
  <c r="V109" i="2"/>
  <c r="S113" i="2"/>
  <c r="T113" i="2" s="1"/>
  <c r="V111" i="2"/>
  <c r="S103" i="2"/>
  <c r="T103" i="2" s="1"/>
  <c r="V98" i="2"/>
  <c r="S105" i="2"/>
  <c r="T105" i="2" s="1"/>
  <c r="S100" i="2"/>
  <c r="T100" i="2" s="1"/>
  <c r="S102" i="2"/>
  <c r="T102" i="2" s="1"/>
  <c r="V103" i="2"/>
  <c r="V100" i="2"/>
  <c r="S107" i="2"/>
  <c r="T107" i="2" s="1"/>
  <c r="V105" i="2"/>
  <c r="S89" i="2"/>
  <c r="T89" i="2" s="1"/>
  <c r="S94" i="2"/>
  <c r="T94" i="2" s="1"/>
  <c r="S91" i="2"/>
  <c r="T91" i="2" s="1"/>
  <c r="V92" i="2"/>
  <c r="S88" i="2"/>
  <c r="T88" i="2" s="1"/>
  <c r="V89" i="2"/>
  <c r="S96" i="2"/>
  <c r="T96" i="2" s="1"/>
  <c r="V94" i="2"/>
  <c r="S83" i="2"/>
  <c r="T83" i="2" s="1"/>
  <c r="U78" i="2"/>
  <c r="S80" i="2"/>
  <c r="T80" i="2" s="1"/>
  <c r="V81" i="2"/>
  <c r="S77" i="2"/>
  <c r="T77" i="2" s="1"/>
  <c r="J77" i="2" s="1"/>
  <c r="N77" i="2" s="1"/>
  <c r="V78" i="2"/>
  <c r="S85" i="2"/>
  <c r="T85" i="2" s="1"/>
  <c r="V83" i="2"/>
  <c r="S71" i="2"/>
  <c r="T71" i="2" s="1"/>
  <c r="S69" i="2"/>
  <c r="T69" i="2" s="1"/>
  <c r="V69" i="2"/>
  <c r="S73" i="2"/>
  <c r="T73" i="2" s="1"/>
  <c r="V71" i="2"/>
  <c r="S57" i="2"/>
  <c r="T57" i="2" s="1"/>
  <c r="S65" i="2"/>
  <c r="T65" i="2" s="1"/>
  <c r="S54" i="2"/>
  <c r="T54" i="2" s="1"/>
  <c r="V55" i="2"/>
  <c r="U60" i="2"/>
  <c r="S62" i="2"/>
  <c r="T62" i="2" s="1"/>
  <c r="V63" i="2"/>
  <c r="S59" i="2"/>
  <c r="T59" i="2" s="1"/>
  <c r="V60" i="2"/>
  <c r="S67" i="2"/>
  <c r="T67" i="2" s="1"/>
  <c r="V57" i="2"/>
  <c r="V65" i="2"/>
  <c r="S44" i="2"/>
  <c r="T44" i="2" s="1"/>
  <c r="S39" i="2"/>
  <c r="T39" i="2" s="1"/>
  <c r="V42" i="2"/>
  <c r="S49" i="2"/>
  <c r="T49" i="2" s="1"/>
  <c r="S41" i="2"/>
  <c r="T41" i="2" s="1"/>
  <c r="V39" i="2"/>
  <c r="S46" i="2"/>
  <c r="T46" i="2" s="1"/>
  <c r="V47" i="2"/>
  <c r="S43" i="2"/>
  <c r="T43" i="2" s="1"/>
  <c r="V44" i="2"/>
  <c r="S51" i="2"/>
  <c r="T51" i="2" s="1"/>
  <c r="S38" i="2"/>
  <c r="T38" i="2" s="1"/>
  <c r="V41" i="2"/>
  <c r="V49" i="2"/>
  <c r="S33" i="2"/>
  <c r="T33" i="2" s="1"/>
  <c r="V31" i="2"/>
  <c r="S35" i="2"/>
  <c r="T35" i="2" s="1"/>
  <c r="V33" i="2"/>
  <c r="U28" i="2"/>
  <c r="S30" i="2"/>
  <c r="T30" i="2" s="1"/>
  <c r="S26" i="2"/>
  <c r="T26" i="2" s="1"/>
  <c r="J26" i="2" s="1"/>
  <c r="N26" i="2" s="1"/>
  <c r="S24" i="2"/>
  <c r="Q21" i="2"/>
  <c r="Q22" i="2"/>
  <c r="Q23" i="2"/>
  <c r="Q20" i="2"/>
  <c r="S20" i="2" l="1"/>
  <c r="T20" i="2" s="1"/>
  <c r="S23" i="2"/>
  <c r="T23" i="2" s="1"/>
  <c r="J23" i="2" s="1"/>
  <c r="S21" i="2"/>
  <c r="T21" i="2" s="1"/>
  <c r="S22" i="2"/>
  <c r="T22" i="2" s="1"/>
  <c r="K22" i="2" s="1"/>
  <c r="V20" i="2"/>
  <c r="T24" i="2"/>
  <c r="J24" i="2" s="1"/>
  <c r="J20" i="2" l="1"/>
  <c r="K20" i="2"/>
  <c r="J21" i="2"/>
  <c r="K21" i="2"/>
  <c r="V22" i="2"/>
  <c r="W6" i="2"/>
  <c r="W23" i="2" s="1"/>
  <c r="V21" i="2"/>
  <c r="V23" i="2"/>
  <c r="V24" i="2"/>
  <c r="W654" i="2" l="1"/>
  <c r="W647" i="2"/>
  <c r="W639" i="2"/>
  <c r="W631" i="2"/>
  <c r="W643" i="2"/>
  <c r="W635" i="2"/>
  <c r="W626" i="2"/>
  <c r="W618" i="2"/>
  <c r="W610" i="2"/>
  <c r="W600" i="2"/>
  <c r="W567" i="2"/>
  <c r="W559" i="2"/>
  <c r="W545" i="2"/>
  <c r="W542" i="2"/>
  <c r="W532" i="2"/>
  <c r="W515" i="2"/>
  <c r="W509" i="2"/>
  <c r="W653" i="2"/>
  <c r="W624" i="2"/>
  <c r="W616" i="2"/>
  <c r="W608" i="2"/>
  <c r="W582" i="2"/>
  <c r="W575" i="2"/>
  <c r="W573" i="2"/>
  <c r="W565" i="2"/>
  <c r="W557" i="2"/>
  <c r="W529" i="2"/>
  <c r="W522" i="2"/>
  <c r="W651" i="2"/>
  <c r="W648" i="2"/>
  <c r="W640" i="2"/>
  <c r="W632" i="2"/>
  <c r="W622" i="2"/>
  <c r="W614" i="2"/>
  <c r="W606" i="2"/>
  <c r="W593" i="2"/>
  <c r="W585" i="2"/>
  <c r="W571" i="2"/>
  <c r="W563" i="2"/>
  <c r="W553" i="2"/>
  <c r="W642" i="2"/>
  <c r="W634" i="2"/>
  <c r="W591" i="2"/>
  <c r="W551" i="2"/>
  <c r="W548" i="2"/>
  <c r="W535" i="2"/>
  <c r="W520" i="2"/>
  <c r="W501" i="2"/>
  <c r="W499" i="2"/>
  <c r="W446" i="2"/>
  <c r="W444" i="2"/>
  <c r="W627" i="2"/>
  <c r="W619" i="2"/>
  <c r="W611" i="2"/>
  <c r="W603" i="2"/>
  <c r="W599" i="2"/>
  <c r="W589" i="2"/>
  <c r="W581" i="2"/>
  <c r="W568" i="2"/>
  <c r="W560" i="2"/>
  <c r="W541" i="2"/>
  <c r="W539" i="2"/>
  <c r="W526" i="2"/>
  <c r="W493" i="2"/>
  <c r="W491" i="2"/>
  <c r="W481" i="2"/>
  <c r="W467" i="2"/>
  <c r="W462" i="2"/>
  <c r="W613" i="2"/>
  <c r="W562" i="2"/>
  <c r="W528" i="2"/>
  <c r="W517" i="2"/>
  <c r="W474" i="2"/>
  <c r="W472" i="2"/>
  <c r="W466" i="2"/>
  <c r="W411" i="2"/>
  <c r="W373" i="2"/>
  <c r="W365" i="2"/>
  <c r="W357" i="2"/>
  <c r="W349" i="2"/>
  <c r="W343" i="2"/>
  <c r="W637" i="2"/>
  <c r="W621" i="2"/>
  <c r="W594" i="2"/>
  <c r="W586" i="2"/>
  <c r="W576" i="2"/>
  <c r="W570" i="2"/>
  <c r="W554" i="2"/>
  <c r="W507" i="2"/>
  <c r="W460" i="2"/>
  <c r="W457" i="2"/>
  <c r="W452" i="2"/>
  <c r="W426" i="2"/>
  <c r="W418" i="2"/>
  <c r="W413" i="2"/>
  <c r="W409" i="2"/>
  <c r="W407" i="2"/>
  <c r="W597" i="2"/>
  <c r="W579" i="2"/>
  <c r="W547" i="2"/>
  <c r="W512" i="2"/>
  <c r="W488" i="2"/>
  <c r="W470" i="2"/>
  <c r="W428" i="2"/>
  <c r="W403" i="2"/>
  <c r="W379" i="2"/>
  <c r="W588" i="2"/>
  <c r="W454" i="2"/>
  <c r="W439" i="2"/>
  <c r="W437" i="2"/>
  <c r="W434" i="2"/>
  <c r="W410" i="2"/>
  <c r="W405" i="2"/>
  <c r="W401" i="2"/>
  <c r="W399" i="2"/>
  <c r="W376" i="2"/>
  <c r="W368" i="2"/>
  <c r="W360" i="2"/>
  <c r="W352" i="2"/>
  <c r="W645" i="2"/>
  <c r="W504" i="2"/>
  <c r="W485" i="2"/>
  <c r="W451" i="2"/>
  <c r="W395" i="2"/>
  <c r="W370" i="2"/>
  <c r="W362" i="2"/>
  <c r="W354" i="2"/>
  <c r="W344" i="2"/>
  <c r="W335" i="2"/>
  <c r="W523" i="2"/>
  <c r="W478" i="2"/>
  <c r="W475" i="2"/>
  <c r="W471" i="2"/>
  <c r="W469" i="2"/>
  <c r="W463" i="2"/>
  <c r="W456" i="2"/>
  <c r="W425" i="2"/>
  <c r="W423" i="2"/>
  <c r="W629" i="2"/>
  <c r="W480" i="2"/>
  <c r="W449" i="2"/>
  <c r="W419" i="2"/>
  <c r="W387" i="2"/>
  <c r="W338" i="2"/>
  <c r="W605" i="2"/>
  <c r="W534" i="2"/>
  <c r="W496" i="2"/>
  <c r="W440" i="2"/>
  <c r="W433" i="2"/>
  <c r="W431" i="2"/>
  <c r="W429" i="2"/>
  <c r="W421" i="2"/>
  <c r="W417" i="2"/>
  <c r="W415" i="2"/>
  <c r="W394" i="2"/>
  <c r="W389" i="2"/>
  <c r="W385" i="2"/>
  <c r="W375" i="2"/>
  <c r="W367" i="2"/>
  <c r="W359" i="2"/>
  <c r="W351" i="2"/>
  <c r="W391" i="2"/>
  <c r="W381" i="2"/>
  <c r="W322" i="2"/>
  <c r="W310" i="2"/>
  <c r="W302" i="2"/>
  <c r="W294" i="2"/>
  <c r="W278" i="2"/>
  <c r="W267" i="2"/>
  <c r="W261" i="2"/>
  <c r="W251" i="2"/>
  <c r="W235" i="2"/>
  <c r="W233" i="2"/>
  <c r="W228" i="2"/>
  <c r="W197" i="2"/>
  <c r="W192" i="2"/>
  <c r="W397" i="2"/>
  <c r="W402" i="2"/>
  <c r="W347" i="2"/>
  <c r="W331" i="2"/>
  <c r="W315" i="2"/>
  <c r="W393" i="2"/>
  <c r="W339" i="2"/>
  <c r="W327" i="2"/>
  <c r="W309" i="2"/>
  <c r="W307" i="2"/>
  <c r="W301" i="2"/>
  <c r="W293" i="2"/>
  <c r="W386" i="2"/>
  <c r="W341" i="2"/>
  <c r="W336" i="2"/>
  <c r="W323" i="2"/>
  <c r="W277" i="2"/>
  <c r="W274" i="2"/>
  <c r="W262" i="2"/>
  <c r="W258" i="2"/>
  <c r="W252" i="2"/>
  <c r="W236" i="2"/>
  <c r="W225" i="2"/>
  <c r="W206" i="2"/>
  <c r="W204" i="2"/>
  <c r="W193" i="2"/>
  <c r="W382" i="2"/>
  <c r="W346" i="2"/>
  <c r="W328" i="2"/>
  <c r="W319" i="2"/>
  <c r="W275" i="2"/>
  <c r="W270" i="2"/>
  <c r="W256" i="2"/>
  <c r="W330" i="2"/>
  <c r="W314" i="2"/>
  <c r="W312" i="2"/>
  <c r="W290" i="2"/>
  <c r="W266" i="2"/>
  <c r="W259" i="2"/>
  <c r="W248" i="2"/>
  <c r="W244" i="2"/>
  <c r="W207" i="2"/>
  <c r="W320" i="2"/>
  <c r="W306" i="2"/>
  <c r="W304" i="2"/>
  <c r="W298" i="2"/>
  <c r="W296" i="2"/>
  <c r="W288" i="2"/>
  <c r="W286" i="2"/>
  <c r="W282" i="2"/>
  <c r="W249" i="2"/>
  <c r="W237" i="2"/>
  <c r="W371" i="2"/>
  <c r="W299" i="2"/>
  <c r="W208" i="2"/>
  <c r="W190" i="2"/>
  <c r="W187" i="2"/>
  <c r="W143" i="2"/>
  <c r="W140" i="2"/>
  <c r="W126" i="2"/>
  <c r="W124" i="2"/>
  <c r="W116" i="2"/>
  <c r="W95" i="2"/>
  <c r="W93" i="2"/>
  <c r="W91" i="2"/>
  <c r="W76" i="2"/>
  <c r="W240" i="2"/>
  <c r="W212" i="2"/>
  <c r="W203" i="2"/>
  <c r="W177" i="2"/>
  <c r="W145" i="2"/>
  <c r="W138" i="2"/>
  <c r="W112" i="2"/>
  <c r="W110" i="2"/>
  <c r="W107" i="2"/>
  <c r="W101" i="2"/>
  <c r="W84" i="2"/>
  <c r="W67" i="2"/>
  <c r="W59" i="2"/>
  <c r="W43" i="2"/>
  <c r="W34" i="2"/>
  <c r="W32" i="2"/>
  <c r="W269" i="2"/>
  <c r="W183" i="2"/>
  <c r="W179" i="2"/>
  <c r="W132" i="2"/>
  <c r="W121" i="2"/>
  <c r="W82" i="2"/>
  <c r="W80" i="2"/>
  <c r="W72" i="2"/>
  <c r="W70" i="2"/>
  <c r="W61" i="2"/>
  <c r="W53" i="2"/>
  <c r="W38" i="2"/>
  <c r="W227" i="2"/>
  <c r="W220" i="2"/>
  <c r="W216" i="2"/>
  <c r="W209" i="2"/>
  <c r="W184" i="2"/>
  <c r="W166" i="2"/>
  <c r="W158" i="2"/>
  <c r="W156" i="2"/>
  <c r="W135" i="2"/>
  <c r="W119" i="2"/>
  <c r="W99" i="2"/>
  <c r="W90" i="2"/>
  <c r="W50" i="2"/>
  <c r="W40" i="2"/>
  <c r="W355" i="2"/>
  <c r="W241" i="2"/>
  <c r="W232" i="2"/>
  <c r="W174" i="2"/>
  <c r="W154" i="2"/>
  <c r="W150" i="2"/>
  <c r="W137" i="2"/>
  <c r="W96" i="2"/>
  <c r="W283" i="2"/>
  <c r="W243" i="2"/>
  <c r="W211" i="2"/>
  <c r="W200" i="2"/>
  <c r="W198" i="2"/>
  <c r="W195" i="2"/>
  <c r="W176" i="2"/>
  <c r="W172" i="2"/>
  <c r="W164" i="2"/>
  <c r="W148" i="2"/>
  <c r="W142" i="2"/>
  <c r="W113" i="2"/>
  <c r="W285" i="2"/>
  <c r="W169" i="2"/>
  <c r="W167" i="2"/>
  <c r="W161" i="2"/>
  <c r="W159" i="2"/>
  <c r="W153" i="2"/>
  <c r="W151" i="2"/>
  <c r="W134" i="2"/>
  <c r="W118" i="2"/>
  <c r="W102" i="2"/>
  <c r="W27" i="2"/>
  <c r="W106" i="2"/>
  <c r="W104" i="2"/>
  <c r="W291" i="2"/>
  <c r="W129" i="2"/>
  <c r="W51" i="2"/>
  <c r="W217" i="2"/>
  <c r="W73" i="2"/>
  <c r="W64" i="2"/>
  <c r="W62" i="2"/>
  <c r="W35" i="2"/>
  <c r="W88" i="2"/>
  <c r="W85" i="2"/>
  <c r="W66" i="2"/>
  <c r="W56" i="2"/>
  <c r="W54" i="2"/>
  <c r="W30" i="2"/>
  <c r="W28" i="2"/>
  <c r="W219" i="2"/>
  <c r="W180" i="2"/>
  <c r="W77" i="2"/>
  <c r="W58" i="2"/>
  <c r="W46" i="2"/>
  <c r="W146" i="2"/>
  <c r="W79" i="2"/>
  <c r="W48" i="2"/>
  <c r="W37" i="2"/>
  <c r="W45" i="2"/>
  <c r="W363" i="2"/>
  <c r="W224" i="2"/>
  <c r="W29" i="2"/>
  <c r="W182" i="2"/>
  <c r="W94" i="2"/>
  <c r="W57" i="2"/>
  <c r="W123" i="2"/>
  <c r="W165" i="2"/>
  <c r="W83" i="2"/>
  <c r="W297" i="2"/>
  <c r="W333" i="2"/>
  <c r="W369" i="2"/>
  <c r="W348" i="2"/>
  <c r="W69" i="2"/>
  <c r="W273" i="2"/>
  <c r="W111" i="2"/>
  <c r="W189" i="2"/>
  <c r="W238" i="2"/>
  <c r="W41" i="2"/>
  <c r="W254" i="2"/>
  <c r="W281" i="2"/>
  <c r="W239" i="2"/>
  <c r="W332" i="2"/>
  <c r="W400" i="2"/>
  <c r="W356" i="2"/>
  <c r="W489" i="2"/>
  <c r="W358" i="2"/>
  <c r="W87" i="2"/>
  <c r="W78" i="2"/>
  <c r="W247" i="2"/>
  <c r="W313" i="2"/>
  <c r="W324" i="2"/>
  <c r="W246" i="2"/>
  <c r="W334" i="2"/>
  <c r="W33" i="2"/>
  <c r="W60" i="2"/>
  <c r="W127" i="2"/>
  <c r="W63" i="2"/>
  <c r="W149" i="2"/>
  <c r="W185" i="2"/>
  <c r="W100" i="2"/>
  <c r="W305" i="2"/>
  <c r="W390" i="2"/>
  <c r="W188" i="2"/>
  <c r="W141" i="2"/>
  <c r="W42" i="2"/>
  <c r="W39" i="2"/>
  <c r="W65" i="2"/>
  <c r="W105" i="2"/>
  <c r="W280" i="2"/>
  <c r="W272" i="2"/>
  <c r="W268" i="2"/>
  <c r="W289" i="2"/>
  <c r="W260" i="2"/>
  <c r="W218" i="2"/>
  <c r="W372" i="2"/>
  <c r="W408" i="2"/>
  <c r="W447" i="2"/>
  <c r="W506" i="2"/>
  <c r="W350" i="2"/>
  <c r="W366" i="2"/>
  <c r="W44" i="2"/>
  <c r="W133" i="2"/>
  <c r="W47" i="2"/>
  <c r="W49" i="2"/>
  <c r="W98" i="2"/>
  <c r="W157" i="2"/>
  <c r="W202" i="2"/>
  <c r="W71" i="2"/>
  <c r="W265" i="2"/>
  <c r="W625" i="2"/>
  <c r="W422" i="2"/>
  <c r="W495" i="2"/>
  <c r="W388" i="2"/>
  <c r="W455" i="2"/>
  <c r="W404" i="2"/>
  <c r="W213" i="2"/>
  <c r="W378" i="2"/>
  <c r="W318" i="2"/>
  <c r="W374" i="2"/>
  <c r="W430" i="2"/>
  <c r="W503" i="2"/>
  <c r="W596" i="2"/>
  <c r="W443" i="2"/>
  <c r="W498" i="2"/>
  <c r="W569" i="2"/>
  <c r="W361" i="2"/>
  <c r="W130" i="2"/>
  <c r="W89" i="2"/>
  <c r="W173" i="2"/>
  <c r="W81" i="2"/>
  <c r="W326" i="2"/>
  <c r="W473" i="2"/>
  <c r="W445" i="2"/>
  <c r="W497" i="2"/>
  <c r="W392" i="2"/>
  <c r="W424" i="2"/>
  <c r="W479" i="2"/>
  <c r="W580" i="2"/>
  <c r="W538" i="2"/>
  <c r="W572" i="2"/>
  <c r="W650" i="2"/>
  <c r="W644" i="2"/>
  <c r="W55" i="2"/>
  <c r="W317" i="2"/>
  <c r="W414" i="2"/>
  <c r="W508" i="2"/>
  <c r="W574" i="2"/>
  <c r="W544" i="2"/>
  <c r="W325" i="2"/>
  <c r="W516" i="2"/>
  <c r="W416" i="2"/>
  <c r="W420" i="2"/>
  <c r="W558" i="2"/>
  <c r="W525" i="2"/>
  <c r="W484" i="2"/>
  <c r="W340" i="2"/>
  <c r="W513" i="2"/>
  <c r="W505" i="2"/>
  <c r="W578" i="2"/>
  <c r="W598" i="2"/>
  <c r="W604" i="2"/>
  <c r="W514" i="2"/>
  <c r="W630" i="2"/>
  <c r="W412" i="2"/>
  <c r="W448" i="2"/>
  <c r="W519" i="2"/>
  <c r="W609" i="2"/>
  <c r="W398" i="2"/>
  <c r="W487" i="2"/>
  <c r="W612" i="2"/>
  <c r="W552" i="2"/>
  <c r="W641" i="2"/>
  <c r="W533" i="2"/>
  <c r="W500" i="2"/>
  <c r="W461" i="2"/>
  <c r="W620" i="2"/>
  <c r="W607" i="2"/>
  <c r="W527" i="2"/>
  <c r="W406" i="2"/>
  <c r="W561" i="2"/>
  <c r="W652" i="2"/>
  <c r="W103" i="2"/>
  <c r="W617" i="2"/>
  <c r="W468" i="2"/>
  <c r="W380" i="2"/>
  <c r="W490" i="2"/>
  <c r="W587" i="2"/>
  <c r="W564" i="2"/>
  <c r="W615" i="2"/>
  <c r="W638" i="2"/>
  <c r="W486" i="2"/>
  <c r="W342" i="2"/>
  <c r="W511" i="2"/>
  <c r="W521" i="2"/>
  <c r="W623" i="2"/>
  <c r="W494" i="2"/>
  <c r="W364" i="2"/>
  <c r="W427" i="2"/>
  <c r="W453" i="2"/>
  <c r="W450" i="2"/>
  <c r="W590" i="2"/>
  <c r="W592" i="2"/>
  <c r="W646" i="2"/>
  <c r="W502" i="2"/>
  <c r="W276" i="2"/>
  <c r="W546" i="2"/>
  <c r="W531" i="2"/>
  <c r="W396" i="2"/>
  <c r="W436" i="2"/>
  <c r="W633" i="2"/>
  <c r="W636" i="2"/>
  <c r="W510" i="2"/>
  <c r="W432" i="2"/>
  <c r="W477" i="2"/>
  <c r="W125" i="2"/>
  <c r="W117" i="2"/>
  <c r="W210" i="2"/>
  <c r="W245" i="2"/>
  <c r="W257" i="2"/>
  <c r="W292" i="2"/>
  <c r="W284" i="2"/>
  <c r="W279" i="2"/>
  <c r="W540" i="2"/>
  <c r="W345" i="2"/>
  <c r="W329" i="2"/>
  <c r="W128" i="2"/>
  <c r="W144" i="2"/>
  <c r="W226" i="2"/>
  <c r="W234" i="2"/>
  <c r="W287" i="2"/>
  <c r="W26" i="2"/>
  <c r="W459" i="2"/>
  <c r="W337" i="2"/>
  <c r="W214" i="2"/>
  <c r="W196" i="2"/>
  <c r="W131" i="2"/>
  <c r="W264" i="2"/>
  <c r="W263" i="2"/>
  <c r="W295" i="2"/>
  <c r="W566" i="2"/>
  <c r="W438" i="2"/>
  <c r="W550" i="2"/>
  <c r="W139" i="2"/>
  <c r="W155" i="2"/>
  <c r="W163" i="2"/>
  <c r="W175" i="2"/>
  <c r="W181" i="2"/>
  <c r="W136" i="2"/>
  <c r="W231" i="2"/>
  <c r="W253" i="2"/>
  <c r="W229" i="2"/>
  <c r="W271" i="2"/>
  <c r="W308" i="2"/>
  <c r="W201" i="2"/>
  <c r="W152" i="2"/>
  <c r="W170" i="2"/>
  <c r="W162" i="2"/>
  <c r="W160" i="2"/>
  <c r="W186" i="2"/>
  <c r="W300" i="2"/>
  <c r="W178" i="2"/>
  <c r="W120" i="2"/>
  <c r="W168" i="2"/>
  <c r="W230" i="2"/>
  <c r="W147" i="2"/>
  <c r="W199" i="2"/>
  <c r="W255" i="2"/>
  <c r="W109" i="2"/>
  <c r="W492" i="2"/>
  <c r="W518" i="2"/>
  <c r="W353" i="2"/>
  <c r="W321" i="2"/>
  <c r="W242" i="2"/>
  <c r="W122" i="2"/>
  <c r="W171" i="2"/>
  <c r="W194" i="2"/>
  <c r="W250" i="2"/>
  <c r="W205" i="2"/>
  <c r="W222" i="2"/>
  <c r="W215" i="2"/>
  <c r="W223" i="2"/>
  <c r="W311" i="2"/>
  <c r="W303" i="2"/>
  <c r="W92" i="2"/>
  <c r="W31" i="2"/>
  <c r="W191" i="2"/>
  <c r="W221" i="2"/>
  <c r="W20" i="2"/>
  <c r="W10" i="2"/>
  <c r="W24" i="2"/>
  <c r="U23" i="2"/>
  <c r="W22" i="2"/>
  <c r="W8" i="2"/>
  <c r="W12" i="2" s="1"/>
  <c r="W21" i="2"/>
  <c r="U20" i="2"/>
  <c r="U22" i="2"/>
  <c r="M602" i="2"/>
  <c r="M601" i="2" s="1"/>
  <c r="M649" i="2"/>
  <c r="K649" i="2"/>
  <c r="J649" i="2"/>
  <c r="L649" i="2"/>
  <c r="M628" i="2"/>
  <c r="K628" i="2"/>
  <c r="J628" i="2"/>
  <c r="L628" i="2"/>
  <c r="K602" i="2"/>
  <c r="K601" i="2" s="1"/>
  <c r="X20" i="2" l="1"/>
  <c r="Z20" i="2" s="1"/>
  <c r="Y20" i="2"/>
  <c r="AA20" i="2" s="1"/>
  <c r="X504" i="2"/>
  <c r="Z504" i="2" s="1"/>
  <c r="X422" i="2"/>
  <c r="Z422" i="2" s="1"/>
  <c r="X449" i="2"/>
  <c r="Z449" i="2" s="1"/>
  <c r="X398" i="2"/>
  <c r="Z398" i="2" s="1"/>
  <c r="X244" i="2"/>
  <c r="Z244" i="2" s="1"/>
  <c r="Y212" i="2"/>
  <c r="AA212" i="2" s="1"/>
  <c r="Y277" i="2"/>
  <c r="AA277" i="2" s="1"/>
  <c r="X183" i="2"/>
  <c r="Z183" i="2" s="1"/>
  <c r="X347" i="2"/>
  <c r="Z347" i="2" s="1"/>
  <c r="X209" i="2"/>
  <c r="Z209" i="2" s="1"/>
  <c r="X252" i="2"/>
  <c r="Z252" i="2" s="1"/>
  <c r="X217" i="2"/>
  <c r="Z217" i="2" s="1"/>
  <c r="X202" i="2"/>
  <c r="Z202" i="2" s="1"/>
  <c r="Y182" i="2"/>
  <c r="AA182" i="2" s="1"/>
  <c r="X180" i="2"/>
  <c r="Y190" i="2"/>
  <c r="X122" i="2"/>
  <c r="Z122" i="2" s="1"/>
  <c r="Y167" i="2"/>
  <c r="AA167" i="2" s="1"/>
  <c r="Y159" i="2"/>
  <c r="AA159" i="2" s="1"/>
  <c r="Y206" i="2"/>
  <c r="AA206" i="2" s="1"/>
  <c r="Y40" i="2"/>
  <c r="AA40" i="2" s="1"/>
  <c r="X42" i="2"/>
  <c r="Z42" i="2" s="1"/>
  <c r="X26" i="2"/>
  <c r="Z26" i="2" s="1"/>
  <c r="Y48" i="2"/>
  <c r="AA48" i="2" s="1"/>
  <c r="X90" i="2"/>
  <c r="Z90" i="2" s="1"/>
  <c r="Y166" i="2"/>
  <c r="AA166" i="2" s="1"/>
  <c r="X174" i="2"/>
  <c r="Z174" i="2" s="1"/>
  <c r="Y158" i="2"/>
  <c r="AA158" i="2" s="1"/>
  <c r="X147" i="2"/>
  <c r="Z147" i="2" s="1"/>
  <c r="Y46" i="2"/>
  <c r="AA46" i="2" s="1"/>
  <c r="X141" i="2"/>
  <c r="X48" i="2"/>
  <c r="X67" i="2"/>
  <c r="Z67" i="2" s="1"/>
  <c r="Y110" i="2"/>
  <c r="AA110" i="2" s="1"/>
  <c r="Y156" i="2"/>
  <c r="AA156" i="2" s="1"/>
  <c r="Y267" i="2"/>
  <c r="AA267" i="2" s="1"/>
  <c r="Y116" i="2"/>
  <c r="AA116" i="2" s="1"/>
  <c r="X171" i="2"/>
  <c r="Z171" i="2" s="1"/>
  <c r="Y198" i="2"/>
  <c r="AA198" i="2" s="1"/>
  <c r="X232" i="2"/>
  <c r="Z232" i="2" s="1"/>
  <c r="Y174" i="2"/>
  <c r="AA174" i="2" s="1"/>
  <c r="X263" i="2"/>
  <c r="Z263" i="2" s="1"/>
  <c r="X310" i="2"/>
  <c r="Z310" i="2" s="1"/>
  <c r="Y220" i="2"/>
  <c r="AA220" i="2" s="1"/>
  <c r="X287" i="2"/>
  <c r="Z287" i="2" s="1"/>
  <c r="Y314" i="2"/>
  <c r="AA314" i="2" s="1"/>
  <c r="X39" i="2"/>
  <c r="X83" i="2"/>
  <c r="Z83" i="2" s="1"/>
  <c r="Y54" i="2"/>
  <c r="AA54" i="2" s="1"/>
  <c r="X113" i="2"/>
  <c r="Z113" i="2" s="1"/>
  <c r="Y151" i="2"/>
  <c r="AA151" i="2" s="1"/>
  <c r="X231" i="2"/>
  <c r="Z231" i="2" s="1"/>
  <c r="Y319" i="2"/>
  <c r="AA319" i="2" s="1"/>
  <c r="Y244" i="2"/>
  <c r="AA244" i="2" s="1"/>
  <c r="Y246" i="2"/>
  <c r="AA246" i="2" s="1"/>
  <c r="Y275" i="2"/>
  <c r="Y328" i="2"/>
  <c r="AA328" i="2" s="1"/>
  <c r="X364" i="2"/>
  <c r="Z364" i="2" s="1"/>
  <c r="Y404" i="2"/>
  <c r="AA404" i="2" s="1"/>
  <c r="X325" i="2"/>
  <c r="Z325" i="2" s="1"/>
  <c r="Y415" i="2"/>
  <c r="AA415" i="2" s="1"/>
  <c r="X381" i="2"/>
  <c r="Z381" i="2" s="1"/>
  <c r="X311" i="2"/>
  <c r="X357" i="2"/>
  <c r="Z357" i="2" s="1"/>
  <c r="Y409" i="2"/>
  <c r="AA409" i="2" s="1"/>
  <c r="Y349" i="2"/>
  <c r="AA349" i="2" s="1"/>
  <c r="Y371" i="2"/>
  <c r="AA371" i="2" s="1"/>
  <c r="Y515" i="2"/>
  <c r="AA515" i="2" s="1"/>
  <c r="Y387" i="2"/>
  <c r="AA387" i="2" s="1"/>
  <c r="Y419" i="2"/>
  <c r="AA419" i="2" s="1"/>
  <c r="Y456" i="2"/>
  <c r="AA456" i="2" s="1"/>
  <c r="X92" i="2"/>
  <c r="Y28" i="2"/>
  <c r="AA28" i="2" s="1"/>
  <c r="X50" i="2"/>
  <c r="Z50" i="2" s="1"/>
  <c r="Y93" i="2"/>
  <c r="AA93" i="2" s="1"/>
  <c r="Y176" i="2"/>
  <c r="AA176" i="2" s="1"/>
  <c r="Y53" i="2"/>
  <c r="AA53" i="2" s="1"/>
  <c r="X177" i="2"/>
  <c r="Z177" i="2" s="1"/>
  <c r="Y77" i="2"/>
  <c r="AA77" i="2" s="1"/>
  <c r="X59" i="2"/>
  <c r="Z59" i="2" s="1"/>
  <c r="Y172" i="2"/>
  <c r="AA172" i="2" s="1"/>
  <c r="X77" i="2"/>
  <c r="Z77" i="2" s="1"/>
  <c r="X27" i="2"/>
  <c r="Z27" i="2" s="1"/>
  <c r="X84" i="2"/>
  <c r="Z84" i="2" s="1"/>
  <c r="Y126" i="2"/>
  <c r="AA126" i="2" s="1"/>
  <c r="Y164" i="2"/>
  <c r="AA164" i="2" s="1"/>
  <c r="X65" i="2"/>
  <c r="X123" i="2"/>
  <c r="Z123" i="2" s="1"/>
  <c r="Y179" i="2"/>
  <c r="AA179" i="2" s="1"/>
  <c r="Y236" i="2"/>
  <c r="AA236" i="2" s="1"/>
  <c r="Y294" i="2"/>
  <c r="AA294" i="2" s="1"/>
  <c r="Y137" i="2"/>
  <c r="AA137" i="2" s="1"/>
  <c r="X184" i="2"/>
  <c r="Z184" i="2" s="1"/>
  <c r="X223" i="2"/>
  <c r="Z223" i="2" s="1"/>
  <c r="Y320" i="2"/>
  <c r="AA320" i="2" s="1"/>
  <c r="X227" i="2"/>
  <c r="Z227" i="2" s="1"/>
  <c r="Y290" i="2"/>
  <c r="AA290" i="2" s="1"/>
  <c r="Y80" i="2"/>
  <c r="AA80" i="2" s="1"/>
  <c r="X324" i="2"/>
  <c r="Z324" i="2" s="1"/>
  <c r="X200" i="2"/>
  <c r="Z200" i="2" s="1"/>
  <c r="Y293" i="2"/>
  <c r="AA293" i="2" s="1"/>
  <c r="Y91" i="2"/>
  <c r="AA91" i="2" s="1"/>
  <c r="Y228" i="2"/>
  <c r="Y288" i="2"/>
  <c r="AA288" i="2" s="1"/>
  <c r="X56" i="2"/>
  <c r="Z56" i="2" s="1"/>
  <c r="X85" i="2"/>
  <c r="Z85" i="2" s="1"/>
  <c r="X120" i="2"/>
  <c r="Z120" i="2" s="1"/>
  <c r="X155" i="2"/>
  <c r="Z155" i="2" s="1"/>
  <c r="Y233" i="2"/>
  <c r="AA233" i="2" s="1"/>
  <c r="Y417" i="2"/>
  <c r="AA417" i="2" s="1"/>
  <c r="X332" i="2"/>
  <c r="Y367" i="2"/>
  <c r="AA367" i="2" s="1"/>
  <c r="Y423" i="2"/>
  <c r="AA423" i="2" s="1"/>
  <c r="Y268" i="2"/>
  <c r="AA268" i="2" s="1"/>
  <c r="X299" i="2"/>
  <c r="Z299" i="2" s="1"/>
  <c r="Y336" i="2"/>
  <c r="AA336" i="2" s="1"/>
  <c r="Y431" i="2"/>
  <c r="AA431" i="2" s="1"/>
  <c r="X390" i="2"/>
  <c r="Z390" i="2" s="1"/>
  <c r="Y523" i="2"/>
  <c r="AA523" i="2" s="1"/>
  <c r="Y315" i="2"/>
  <c r="X365" i="2"/>
  <c r="Z365" i="2" s="1"/>
  <c r="X322" i="2"/>
  <c r="Z322" i="2" s="1"/>
  <c r="Y352" i="2"/>
  <c r="AA352" i="2" s="1"/>
  <c r="Y373" i="2"/>
  <c r="AA373" i="2" s="1"/>
  <c r="X467" i="2"/>
  <c r="Z467" i="2" s="1"/>
  <c r="X518" i="2"/>
  <c r="Z518" i="2" s="1"/>
  <c r="Y631" i="2"/>
  <c r="AA631" i="2" s="1"/>
  <c r="X118" i="2"/>
  <c r="Z118" i="2" s="1"/>
  <c r="X30" i="2"/>
  <c r="Z30" i="2" s="1"/>
  <c r="X53" i="2"/>
  <c r="Z53" i="2" s="1"/>
  <c r="X198" i="2"/>
  <c r="Z198" i="2" s="1"/>
  <c r="Y195" i="2"/>
  <c r="AA195" i="2" s="1"/>
  <c r="X361" i="2"/>
  <c r="Z361" i="2" s="1"/>
  <c r="X38" i="2"/>
  <c r="Z38" i="2" s="1"/>
  <c r="X109" i="2"/>
  <c r="Z109" i="2" s="1"/>
  <c r="X172" i="2"/>
  <c r="Z172" i="2" s="1"/>
  <c r="X94" i="2"/>
  <c r="Z94" i="2" s="1"/>
  <c r="Y64" i="2"/>
  <c r="AA64" i="2" s="1"/>
  <c r="X181" i="2"/>
  <c r="Z181" i="2" s="1"/>
  <c r="Y107" i="2"/>
  <c r="AA107" i="2" s="1"/>
  <c r="X170" i="2"/>
  <c r="Z170" i="2" s="1"/>
  <c r="X295" i="2"/>
  <c r="Z295" i="2" s="1"/>
  <c r="Y67" i="2"/>
  <c r="Y132" i="2"/>
  <c r="Y29" i="2"/>
  <c r="AA29" i="2" s="1"/>
  <c r="X88" i="2"/>
  <c r="Z88" i="2" s="1"/>
  <c r="Y200" i="2"/>
  <c r="AA200" i="2" s="1"/>
  <c r="X164" i="2"/>
  <c r="Z164" i="2" s="1"/>
  <c r="Y306" i="2"/>
  <c r="AA306" i="2" s="1"/>
  <c r="X139" i="2"/>
  <c r="Z139" i="2" s="1"/>
  <c r="Y227" i="2"/>
  <c r="AA227" i="2" s="1"/>
  <c r="X105" i="2"/>
  <c r="Z105" i="2" s="1"/>
  <c r="X199" i="2"/>
  <c r="Z199" i="2" s="1"/>
  <c r="X230" i="2"/>
  <c r="Z230" i="2" s="1"/>
  <c r="X298" i="2"/>
  <c r="Z298" i="2" s="1"/>
  <c r="X353" i="2"/>
  <c r="Z353" i="2" s="1"/>
  <c r="X138" i="2"/>
  <c r="Z138" i="2" s="1"/>
  <c r="X173" i="2"/>
  <c r="Z173" i="2" s="1"/>
  <c r="Y240" i="2"/>
  <c r="X296" i="2"/>
  <c r="Z296" i="2" s="1"/>
  <c r="X54" i="2"/>
  <c r="Z54" i="2" s="1"/>
  <c r="X100" i="2"/>
  <c r="Z100" i="2" s="1"/>
  <c r="Y235" i="2"/>
  <c r="AA235" i="2" s="1"/>
  <c r="Y302" i="2"/>
  <c r="AA302" i="2" s="1"/>
  <c r="Y122" i="2"/>
  <c r="AA122" i="2" s="1"/>
  <c r="Y161" i="2"/>
  <c r="AA161" i="2" s="1"/>
  <c r="Y248" i="2"/>
  <c r="AA248" i="2" s="1"/>
  <c r="X369" i="2"/>
  <c r="Z369" i="2" s="1"/>
  <c r="Y256" i="2"/>
  <c r="AA256" i="2" s="1"/>
  <c r="X256" i="2"/>
  <c r="Z256" i="2" s="1"/>
  <c r="X372" i="2"/>
  <c r="Z372" i="2" s="1"/>
  <c r="Y462" i="2"/>
  <c r="AA462" i="2" s="1"/>
  <c r="Y272" i="2"/>
  <c r="AA272" i="2" s="1"/>
  <c r="X301" i="2"/>
  <c r="Z301" i="2" s="1"/>
  <c r="Y341" i="2"/>
  <c r="Y467" i="2"/>
  <c r="Y393" i="2"/>
  <c r="AA393" i="2" s="1"/>
  <c r="Y539" i="2"/>
  <c r="AA539" i="2" s="1"/>
  <c r="X320" i="2"/>
  <c r="Z320" i="2" s="1"/>
  <c r="Y376" i="2"/>
  <c r="AA376" i="2" s="1"/>
  <c r="Y428" i="2"/>
  <c r="AA428" i="2" s="1"/>
  <c r="Y355" i="2"/>
  <c r="AA355" i="2" s="1"/>
  <c r="Y440" i="2"/>
  <c r="Y407" i="2"/>
  <c r="AA407" i="2" s="1"/>
  <c r="X358" i="2"/>
  <c r="Z358" i="2" s="1"/>
  <c r="Y85" i="2"/>
  <c r="AA85" i="2" s="1"/>
  <c r="X79" i="2"/>
  <c r="Z79" i="2" s="1"/>
  <c r="X58" i="2"/>
  <c r="Z58" i="2" s="1"/>
  <c r="X101" i="2"/>
  <c r="Z101" i="2" s="1"/>
  <c r="X240" i="2"/>
  <c r="Z240" i="2" s="1"/>
  <c r="X222" i="2"/>
  <c r="Z222" i="2" s="1"/>
  <c r="X66" i="2"/>
  <c r="Z66" i="2" s="1"/>
  <c r="X44" i="2"/>
  <c r="Z44" i="2" s="1"/>
  <c r="Y118" i="2"/>
  <c r="AA118" i="2" s="1"/>
  <c r="Y192" i="2"/>
  <c r="AA192" i="2" s="1"/>
  <c r="X33" i="2"/>
  <c r="Z33" i="2" s="1"/>
  <c r="Y73" i="2"/>
  <c r="AA73" i="2" s="1"/>
  <c r="X208" i="2"/>
  <c r="Z208" i="2" s="1"/>
  <c r="Y26" i="2"/>
  <c r="AA26" i="2" s="1"/>
  <c r="Y184" i="2"/>
  <c r="Y322" i="2"/>
  <c r="AA322" i="2" s="1"/>
  <c r="Y187" i="2"/>
  <c r="AA187" i="2" s="1"/>
  <c r="Y298" i="2"/>
  <c r="AA298" i="2" s="1"/>
  <c r="X150" i="2"/>
  <c r="Z150" i="2" s="1"/>
  <c r="X31" i="2"/>
  <c r="Z31" i="2" s="1"/>
  <c r="Y32" i="2"/>
  <c r="AA32" i="2" s="1"/>
  <c r="Y96" i="2"/>
  <c r="AA96" i="2" s="1"/>
  <c r="Y37" i="2"/>
  <c r="AA37" i="2" s="1"/>
  <c r="Y61" i="2"/>
  <c r="AA61" i="2" s="1"/>
  <c r="Y112" i="2"/>
  <c r="AA112" i="2" s="1"/>
  <c r="Y251" i="2"/>
  <c r="AA251" i="2" s="1"/>
  <c r="Y70" i="2"/>
  <c r="AA70" i="2" s="1"/>
  <c r="Y56" i="2"/>
  <c r="AA56" i="2" s="1"/>
  <c r="Y121" i="2"/>
  <c r="AA121" i="2" s="1"/>
  <c r="Y35" i="2"/>
  <c r="AA35" i="2" s="1"/>
  <c r="Y211" i="2"/>
  <c r="X35" i="2"/>
  <c r="Z35" i="2" s="1"/>
  <c r="X45" i="2"/>
  <c r="Z45" i="2" s="1"/>
  <c r="Y95" i="2"/>
  <c r="AA95" i="2" s="1"/>
  <c r="Y135" i="2"/>
  <c r="AA135" i="2" s="1"/>
  <c r="X187" i="2"/>
  <c r="Z187" i="2" s="1"/>
  <c r="X29" i="2"/>
  <c r="Z29" i="2" s="1"/>
  <c r="Y202" i="2"/>
  <c r="AA202" i="2" s="1"/>
  <c r="Y27" i="2"/>
  <c r="AA27" i="2" s="1"/>
  <c r="Y153" i="2"/>
  <c r="AA153" i="2" s="1"/>
  <c r="Y34" i="2"/>
  <c r="AA34" i="2" s="1"/>
  <c r="X130" i="2"/>
  <c r="Z130" i="2" s="1"/>
  <c r="X286" i="2"/>
  <c r="Z286" i="2" s="1"/>
  <c r="Y129" i="2"/>
  <c r="AA129" i="2" s="1"/>
  <c r="X176" i="2"/>
  <c r="Z176" i="2" s="1"/>
  <c r="Y312" i="2"/>
  <c r="AA312" i="2" s="1"/>
  <c r="Y150" i="2"/>
  <c r="AA150" i="2" s="1"/>
  <c r="Y204" i="2"/>
  <c r="AA204" i="2" s="1"/>
  <c r="Y237" i="2"/>
  <c r="AA237" i="2" s="1"/>
  <c r="Y282" i="2"/>
  <c r="AA282" i="2" s="1"/>
  <c r="X271" i="2"/>
  <c r="Z271" i="2" s="1"/>
  <c r="Y304" i="2"/>
  <c r="AA304" i="2" s="1"/>
  <c r="X103" i="2"/>
  <c r="Z103" i="2" s="1"/>
  <c r="Y177" i="2"/>
  <c r="AA177" i="2" s="1"/>
  <c r="Y296" i="2"/>
  <c r="Y330" i="2"/>
  <c r="AA330" i="2" s="1"/>
  <c r="X91" i="2"/>
  <c r="Z91" i="2" s="1"/>
  <c r="Y218" i="2"/>
  <c r="AA218" i="2" s="1"/>
  <c r="X71" i="2"/>
  <c r="Z71" i="2" s="1"/>
  <c r="X248" i="2"/>
  <c r="Z248" i="2" s="1"/>
  <c r="X64" i="2"/>
  <c r="Z64" i="2" s="1"/>
  <c r="Y285" i="2"/>
  <c r="AA285" i="2" s="1"/>
  <c r="X203" i="2"/>
  <c r="Z203" i="2" s="1"/>
  <c r="X270" i="2"/>
  <c r="Z270" i="2" s="1"/>
  <c r="X343" i="2"/>
  <c r="Z343" i="2" s="1"/>
  <c r="X264" i="2"/>
  <c r="Z264" i="2" s="1"/>
  <c r="Y317" i="2"/>
  <c r="AA317" i="2" s="1"/>
  <c r="X348" i="2"/>
  <c r="Z348" i="2" s="1"/>
  <c r="X380" i="2"/>
  <c r="Z380" i="2" s="1"/>
  <c r="X283" i="2"/>
  <c r="X375" i="2"/>
  <c r="Y291" i="2"/>
  <c r="AA291" i="2" s="1"/>
  <c r="X333" i="2"/>
  <c r="Z333" i="2" s="1"/>
  <c r="Y439" i="2"/>
  <c r="AA439" i="2" s="1"/>
  <c r="Y360" i="2"/>
  <c r="AA360" i="2" s="1"/>
  <c r="Y286" i="2"/>
  <c r="AA286" i="2" s="1"/>
  <c r="X414" i="2"/>
  <c r="Z414" i="2" s="1"/>
  <c r="X366" i="2"/>
  <c r="Z366" i="2" s="1"/>
  <c r="Y30" i="2"/>
  <c r="AA30" i="2" s="1"/>
  <c r="Y148" i="2"/>
  <c r="AA148" i="2" s="1"/>
  <c r="X40" i="2"/>
  <c r="Z40" i="2" s="1"/>
  <c r="Y124" i="2"/>
  <c r="AA124" i="2" s="1"/>
  <c r="X255" i="2"/>
  <c r="Z255" i="2" s="1"/>
  <c r="Y90" i="2"/>
  <c r="AA90" i="2" s="1"/>
  <c r="Y101" i="2"/>
  <c r="AA101" i="2" s="1"/>
  <c r="Y66" i="2"/>
  <c r="Y134" i="2"/>
  <c r="AA134" i="2" s="1"/>
  <c r="Y38" i="2"/>
  <c r="AA38" i="2" s="1"/>
  <c r="Y243" i="2"/>
  <c r="AA243" i="2" s="1"/>
  <c r="Y43" i="2"/>
  <c r="AA43" i="2" s="1"/>
  <c r="X55" i="2"/>
  <c r="Z55" i="2" s="1"/>
  <c r="Y99" i="2"/>
  <c r="AA99" i="2" s="1"/>
  <c r="X216" i="2"/>
  <c r="Z216" i="2" s="1"/>
  <c r="Y84" i="2"/>
  <c r="AA84" i="2" s="1"/>
  <c r="X162" i="2"/>
  <c r="Z162" i="2" s="1"/>
  <c r="Y145" i="2"/>
  <c r="AA145" i="2" s="1"/>
  <c r="X131" i="2"/>
  <c r="Z131" i="2" s="1"/>
  <c r="X251" i="2"/>
  <c r="Z251" i="2" s="1"/>
  <c r="X156" i="2"/>
  <c r="Z156" i="2" s="1"/>
  <c r="Y249" i="2"/>
  <c r="AA249" i="2" s="1"/>
  <c r="X290" i="2"/>
  <c r="Z290" i="2" s="1"/>
  <c r="Y119" i="2"/>
  <c r="AA119" i="2" s="1"/>
  <c r="Y216" i="2"/>
  <c r="AA216" i="2" s="1"/>
  <c r="Y274" i="2"/>
  <c r="AA274" i="2" s="1"/>
  <c r="Y310" i="2"/>
  <c r="AA310" i="2" s="1"/>
  <c r="Y391" i="2"/>
  <c r="AA391" i="2" s="1"/>
  <c r="X149" i="2"/>
  <c r="Z149" i="2" s="1"/>
  <c r="Y183" i="2"/>
  <c r="AA183" i="2" s="1"/>
  <c r="X304" i="2"/>
  <c r="Z304" i="2" s="1"/>
  <c r="X41" i="2"/>
  <c r="X157" i="2"/>
  <c r="Y327" i="2"/>
  <c r="AA327" i="2" s="1"/>
  <c r="X73" i="2"/>
  <c r="Z73" i="2" s="1"/>
  <c r="Y197" i="2"/>
  <c r="AA197" i="2" s="1"/>
  <c r="X259" i="2"/>
  <c r="Z259" i="2" s="1"/>
  <c r="X69" i="2"/>
  <c r="Z69" i="2" s="1"/>
  <c r="X102" i="2"/>
  <c r="Z102" i="2" s="1"/>
  <c r="X133" i="2"/>
  <c r="Z133" i="2" s="1"/>
  <c r="Y180" i="2"/>
  <c r="AA180" i="2" s="1"/>
  <c r="X288" i="2"/>
  <c r="Z288" i="2" s="1"/>
  <c r="X234" i="2"/>
  <c r="Z234" i="2" s="1"/>
  <c r="Y229" i="2"/>
  <c r="AA229" i="2" s="1"/>
  <c r="X321" i="2"/>
  <c r="Z321" i="2" s="1"/>
  <c r="Y351" i="2"/>
  <c r="AA351" i="2" s="1"/>
  <c r="Y382" i="2"/>
  <c r="AA382" i="2" s="1"/>
  <c r="Y252" i="2"/>
  <c r="AA252" i="2" s="1"/>
  <c r="X309" i="2"/>
  <c r="Z309" i="2" s="1"/>
  <c r="X196" i="2"/>
  <c r="Z196" i="2" s="1"/>
  <c r="Y362" i="2"/>
  <c r="AA362" i="2" s="1"/>
  <c r="Y335" i="2"/>
  <c r="AA335" i="2" s="1"/>
  <c r="Y399" i="2"/>
  <c r="AA399" i="2" s="1"/>
  <c r="Y452" i="2"/>
  <c r="AA452" i="2" s="1"/>
  <c r="Y333" i="2"/>
  <c r="AA333" i="2" s="1"/>
  <c r="Y363" i="2"/>
  <c r="AA363" i="2" s="1"/>
  <c r="X399" i="2"/>
  <c r="Z399" i="2" s="1"/>
  <c r="X430" i="2"/>
  <c r="Z430" i="2" s="1"/>
  <c r="Y560" i="2"/>
  <c r="AA560" i="2" s="1"/>
  <c r="X72" i="2"/>
  <c r="Z72" i="2" s="1"/>
  <c r="X163" i="2"/>
  <c r="Z163" i="2" s="1"/>
  <c r="X43" i="2"/>
  <c r="Z43" i="2" s="1"/>
  <c r="Y79" i="2"/>
  <c r="AA79" i="2" s="1"/>
  <c r="Y283" i="2"/>
  <c r="X134" i="2"/>
  <c r="Z134" i="2" s="1"/>
  <c r="AB134" i="2" s="1"/>
  <c r="AC134" i="2" s="1"/>
  <c r="Y140" i="2"/>
  <c r="AA140" i="2" s="1"/>
  <c r="Y269" i="2"/>
  <c r="AA269" i="2" s="1"/>
  <c r="Y113" i="2"/>
  <c r="AA113" i="2" s="1"/>
  <c r="Y203" i="2"/>
  <c r="AA203" i="2" s="1"/>
  <c r="Y50" i="2"/>
  <c r="AA50" i="2" s="1"/>
  <c r="X57" i="2"/>
  <c r="Z57" i="2" s="1"/>
  <c r="Y104" i="2"/>
  <c r="X63" i="2"/>
  <c r="Z63" i="2" s="1"/>
  <c r="Y45" i="2"/>
  <c r="AA45" i="2" s="1"/>
  <c r="X96" i="2"/>
  <c r="Z96" i="2" s="1"/>
  <c r="X165" i="2"/>
  <c r="Z165" i="2" s="1"/>
  <c r="Y72" i="2"/>
  <c r="AA72" i="2" s="1"/>
  <c r="X148" i="2"/>
  <c r="Z148" i="2" s="1"/>
  <c r="X104" i="2"/>
  <c r="Z104" i="2" s="1"/>
  <c r="X186" i="2"/>
  <c r="Z186" i="2" s="1"/>
  <c r="Y219" i="2"/>
  <c r="AA219" i="2" s="1"/>
  <c r="X266" i="2"/>
  <c r="Z266" i="2" s="1"/>
  <c r="X158" i="2"/>
  <c r="Z158" i="2" s="1"/>
  <c r="X314" i="2"/>
  <c r="Z314" i="2" s="1"/>
  <c r="Y307" i="2"/>
  <c r="AA307" i="2" s="1"/>
  <c r="Y338" i="2"/>
  <c r="AA338" i="2" s="1"/>
  <c r="Y185" i="2"/>
  <c r="AA185" i="2" s="1"/>
  <c r="X224" i="2"/>
  <c r="X294" i="2"/>
  <c r="Z294" i="2" s="1"/>
  <c r="X241" i="2"/>
  <c r="Z241" i="2" s="1"/>
  <c r="Y379" i="2"/>
  <c r="AA379" i="2" s="1"/>
  <c r="X236" i="2"/>
  <c r="Z236" i="2" s="1"/>
  <c r="Y270" i="2"/>
  <c r="AA270" i="2" s="1"/>
  <c r="X323" i="2"/>
  <c r="Z323" i="2" s="1"/>
  <c r="X356" i="2"/>
  <c r="Z356" i="2" s="1"/>
  <c r="X389" i="2"/>
  <c r="Z389" i="2" s="1"/>
  <c r="X254" i="2"/>
  <c r="Z254" i="2" s="1"/>
  <c r="X291" i="2"/>
  <c r="Z291" i="2" s="1"/>
  <c r="X315" i="2"/>
  <c r="Z315" i="2" s="1"/>
  <c r="X401" i="2"/>
  <c r="Z401" i="2" s="1"/>
  <c r="Y208" i="2"/>
  <c r="AA208" i="2" s="1"/>
  <c r="X329" i="2"/>
  <c r="Z329" i="2" s="1"/>
  <c r="Y434" i="2"/>
  <c r="AA434" i="2" s="1"/>
  <c r="Y299" i="2"/>
  <c r="AA299" i="2" s="1"/>
  <c r="Y344" i="2"/>
  <c r="AA344" i="2" s="1"/>
  <c r="Y402" i="2"/>
  <c r="AA402" i="2" s="1"/>
  <c r="Y463" i="2"/>
  <c r="AA463" i="2" s="1"/>
  <c r="X340" i="2"/>
  <c r="Z340" i="2" s="1"/>
  <c r="Y365" i="2"/>
  <c r="AA365" i="2" s="1"/>
  <c r="Y425" i="2"/>
  <c r="AA425" i="2" s="1"/>
  <c r="Y221" i="2"/>
  <c r="AA221" i="2" s="1"/>
  <c r="Y433" i="2"/>
  <c r="AA433" i="2" s="1"/>
  <c r="X374" i="2"/>
  <c r="Z374" i="2" s="1"/>
  <c r="Y449" i="2"/>
  <c r="AA449" i="2" s="1"/>
  <c r="Y88" i="2"/>
  <c r="AA88" i="2" s="1"/>
  <c r="X279" i="2"/>
  <c r="Z279" i="2" s="1"/>
  <c r="X99" i="2"/>
  <c r="Z99" i="2" s="1"/>
  <c r="X106" i="2"/>
  <c r="Z106" i="2" s="1"/>
  <c r="X117" i="2"/>
  <c r="Z117" i="2" s="1"/>
  <c r="X306" i="2"/>
  <c r="Y142" i="2"/>
  <c r="AA142" i="2" s="1"/>
  <c r="Y59" i="2"/>
  <c r="AA59" i="2" s="1"/>
  <c r="X192" i="2"/>
  <c r="Z192" i="2" s="1"/>
  <c r="X245" i="2"/>
  <c r="Z245" i="2" s="1"/>
  <c r="X229" i="2"/>
  <c r="Z229" i="2" s="1"/>
  <c r="X107" i="2"/>
  <c r="Z107" i="2" s="1"/>
  <c r="X205" i="2"/>
  <c r="Z205" i="2" s="1"/>
  <c r="X51" i="2"/>
  <c r="X302" i="2"/>
  <c r="Z302" i="2" s="1"/>
  <c r="Y51" i="2"/>
  <c r="AA51" i="2" s="1"/>
  <c r="X129" i="2"/>
  <c r="Z129" i="2" s="1"/>
  <c r="Y343" i="2"/>
  <c r="AA343" i="2" s="1"/>
  <c r="Y568" i="2"/>
  <c r="AA568" i="2" s="1"/>
  <c r="X546" i="2"/>
  <c r="Z546" i="2" s="1"/>
  <c r="X352" i="2"/>
  <c r="Z352" i="2" s="1"/>
  <c r="X416" i="2"/>
  <c r="Z416" i="2" s="1"/>
  <c r="X499" i="2"/>
  <c r="Z499" i="2" s="1"/>
  <c r="X535" i="2"/>
  <c r="Z535" i="2" s="1"/>
  <c r="Y535" i="2"/>
  <c r="AA535" i="2" s="1"/>
  <c r="Y588" i="2"/>
  <c r="AA588" i="2" s="1"/>
  <c r="X337" i="2"/>
  <c r="Z337" i="2" s="1"/>
  <c r="X426" i="2"/>
  <c r="Z426" i="2" s="1"/>
  <c r="X466" i="2"/>
  <c r="Z466" i="2" s="1"/>
  <c r="X522" i="2"/>
  <c r="X618" i="2"/>
  <c r="Z618" i="2" s="1"/>
  <c r="X355" i="2"/>
  <c r="Z355" i="2" s="1"/>
  <c r="X409" i="2"/>
  <c r="Z409" i="2" s="1"/>
  <c r="X452" i="2"/>
  <c r="Z452" i="2" s="1"/>
  <c r="X495" i="2"/>
  <c r="Z495" i="2" s="1"/>
  <c r="X570" i="2"/>
  <c r="Z570" i="2" s="1"/>
  <c r="X400" i="2"/>
  <c r="Z400" i="2" s="1"/>
  <c r="X462" i="2"/>
  <c r="X493" i="2"/>
  <c r="Z493" i="2" s="1"/>
  <c r="X568" i="2"/>
  <c r="Z568" i="2" s="1"/>
  <c r="X421" i="2"/>
  <c r="Z421" i="2" s="1"/>
  <c r="Y493" i="2"/>
  <c r="AA493" i="2" s="1"/>
  <c r="Y528" i="2"/>
  <c r="AA528" i="2" s="1"/>
  <c r="X447" i="2"/>
  <c r="Z447" i="2" s="1"/>
  <c r="X489" i="2"/>
  <c r="Z489" i="2" s="1"/>
  <c r="X526" i="2"/>
  <c r="Y261" i="2"/>
  <c r="AA261" i="2" s="1"/>
  <c r="Y394" i="2"/>
  <c r="AA394" i="2" s="1"/>
  <c r="X80" i="2"/>
  <c r="Z80" i="2" s="1"/>
  <c r="Y76" i="2"/>
  <c r="AA76" i="2" s="1"/>
  <c r="X166" i="2"/>
  <c r="Z166" i="2" s="1"/>
  <c r="Y258" i="2"/>
  <c r="AA258" i="2" s="1"/>
  <c r="Y225" i="2"/>
  <c r="AA225" i="2" s="1"/>
  <c r="Y359" i="2"/>
  <c r="AA359" i="2" s="1"/>
  <c r="X293" i="2"/>
  <c r="Z293" i="2" s="1"/>
  <c r="X233" i="2"/>
  <c r="Z233" i="2" s="1"/>
  <c r="X501" i="2"/>
  <c r="Z501" i="2" s="1"/>
  <c r="X397" i="2"/>
  <c r="Z397" i="2" s="1"/>
  <c r="X453" i="2"/>
  <c r="Z453" i="2" s="1"/>
  <c r="Y491" i="2"/>
  <c r="AA491" i="2" s="1"/>
  <c r="Y553" i="2"/>
  <c r="AA553" i="2" s="1"/>
  <c r="X354" i="2"/>
  <c r="X459" i="2"/>
  <c r="Z459" i="2" s="1"/>
  <c r="X502" i="2"/>
  <c r="Z502" i="2" s="1"/>
  <c r="Y542" i="2"/>
  <c r="AA542" i="2" s="1"/>
  <c r="X497" i="2"/>
  <c r="Z497" i="2" s="1"/>
  <c r="X544" i="2"/>
  <c r="Z544" i="2" s="1"/>
  <c r="X339" i="2"/>
  <c r="Z339" i="2" s="1"/>
  <c r="X392" i="2"/>
  <c r="Z392" i="2" s="1"/>
  <c r="X479" i="2"/>
  <c r="Z479" i="2" s="1"/>
  <c r="X525" i="2"/>
  <c r="Z525" i="2" s="1"/>
  <c r="X363" i="2"/>
  <c r="Z363" i="2" s="1"/>
  <c r="X413" i="2"/>
  <c r="Z413" i="2" s="1"/>
  <c r="X572" i="2"/>
  <c r="Z572" i="2" s="1"/>
  <c r="X373" i="2"/>
  <c r="Z373" i="2" s="1"/>
  <c r="X438" i="2"/>
  <c r="Z438" i="2" s="1"/>
  <c r="Y570" i="2"/>
  <c r="AA570" i="2" s="1"/>
  <c r="Y610" i="2"/>
  <c r="AA610" i="2" s="1"/>
  <c r="Y639" i="2"/>
  <c r="AA639" i="2" s="1"/>
  <c r="X429" i="2"/>
  <c r="Z429" i="2" s="1"/>
  <c r="Y466" i="2"/>
  <c r="AA466" i="2" s="1"/>
  <c r="Y496" i="2"/>
  <c r="AA496" i="2" s="1"/>
  <c r="X531" i="2"/>
  <c r="Z531" i="2" s="1"/>
  <c r="Y589" i="2"/>
  <c r="AA589" i="2" s="1"/>
  <c r="X408" i="2"/>
  <c r="Z408" i="2" s="1"/>
  <c r="X456" i="2"/>
  <c r="X539" i="2"/>
  <c r="Z539" i="2" s="1"/>
  <c r="X585" i="2"/>
  <c r="Z585" i="2" s="1"/>
  <c r="X461" i="2"/>
  <c r="Z461" i="2" s="1"/>
  <c r="X529" i="2"/>
  <c r="Z529" i="2" s="1"/>
  <c r="X569" i="2"/>
  <c r="Z569" i="2" s="1"/>
  <c r="Y606" i="2"/>
  <c r="AA606" i="2" s="1"/>
  <c r="Y616" i="2"/>
  <c r="AA616" i="2" s="1"/>
  <c r="X521" i="2"/>
  <c r="Z521" i="2" s="1"/>
  <c r="Y578" i="2"/>
  <c r="AA578" i="2" s="1"/>
  <c r="Y193" i="2"/>
  <c r="AA193" i="2" s="1"/>
  <c r="X125" i="2"/>
  <c r="Z125" i="2" s="1"/>
  <c r="Y278" i="2"/>
  <c r="AA278" i="2" s="1"/>
  <c r="X49" i="2"/>
  <c r="Z49" i="2" s="1"/>
  <c r="X385" i="2"/>
  <c r="Z385" i="2" s="1"/>
  <c r="Y62" i="2"/>
  <c r="AA62" i="2" s="1"/>
  <c r="Y217" i="2"/>
  <c r="AA217" i="2" s="1"/>
  <c r="X262" i="2"/>
  <c r="Z262" i="2" s="1"/>
  <c r="Y375" i="2"/>
  <c r="AA375" i="2" s="1"/>
  <c r="Y370" i="2"/>
  <c r="AA370" i="2" s="1"/>
  <c r="Y494" i="2"/>
  <c r="AA494" i="2" s="1"/>
  <c r="Y585" i="2"/>
  <c r="AA585" i="2" s="1"/>
  <c r="X46" i="2"/>
  <c r="Z46" i="2" s="1"/>
  <c r="Y143" i="2"/>
  <c r="AA143" i="2" s="1"/>
  <c r="Y106" i="2"/>
  <c r="AA106" i="2" s="1"/>
  <c r="Y241" i="2"/>
  <c r="AA241" i="2" s="1"/>
  <c r="X142" i="2"/>
  <c r="Z142" i="2" s="1"/>
  <c r="X253" i="2"/>
  <c r="Z253" i="2" s="1"/>
  <c r="X62" i="2"/>
  <c r="Z62" i="2" s="1"/>
  <c r="X146" i="2"/>
  <c r="Z146" i="2" s="1"/>
  <c r="X272" i="2"/>
  <c r="Z272" i="2" s="1"/>
  <c r="Y401" i="2"/>
  <c r="AA401" i="2" s="1"/>
  <c r="Y323" i="2"/>
  <c r="X396" i="2"/>
  <c r="Z396" i="2" s="1"/>
  <c r="Y331" i="2"/>
  <c r="AA331" i="2" s="1"/>
  <c r="Y444" i="2"/>
  <c r="Y410" i="2"/>
  <c r="AA410" i="2" s="1"/>
  <c r="Y498" i="2"/>
  <c r="AA498" i="2" s="1"/>
  <c r="Y593" i="2"/>
  <c r="AA593" i="2" s="1"/>
  <c r="X360" i="2"/>
  <c r="Z360" i="2" s="1"/>
  <c r="X434" i="2"/>
  <c r="X506" i="2"/>
  <c r="Z506" i="2" s="1"/>
  <c r="Y645" i="2"/>
  <c r="AA645" i="2" s="1"/>
  <c r="Y437" i="2"/>
  <c r="AA437" i="2" s="1"/>
  <c r="X481" i="2"/>
  <c r="Z481" i="2" s="1"/>
  <c r="Y509" i="2"/>
  <c r="AA509" i="2" s="1"/>
  <c r="X626" i="2"/>
  <c r="Z626" i="2" s="1"/>
  <c r="Y405" i="2"/>
  <c r="AA405" i="2" s="1"/>
  <c r="X538" i="2"/>
  <c r="Z538" i="2" s="1"/>
  <c r="X581" i="2"/>
  <c r="Z581" i="2" s="1"/>
  <c r="Y512" i="2"/>
  <c r="AA512" i="2" s="1"/>
  <c r="Y581" i="2"/>
  <c r="AA581" i="2" s="1"/>
  <c r="X621" i="2"/>
  <c r="Z621" i="2" s="1"/>
  <c r="X443" i="2"/>
  <c r="Z443" i="2" s="1"/>
  <c r="X472" i="2"/>
  <c r="Z472" i="2" s="1"/>
  <c r="X615" i="2"/>
  <c r="Z615" i="2" s="1"/>
  <c r="X433" i="2"/>
  <c r="Y472" i="2"/>
  <c r="X503" i="2"/>
  <c r="Z503" i="2" s="1"/>
  <c r="Y545" i="2"/>
  <c r="AA545" i="2" s="1"/>
  <c r="X605" i="2"/>
  <c r="Z605" i="2" s="1"/>
  <c r="X382" i="2"/>
  <c r="Z382" i="2" s="1"/>
  <c r="Y421" i="2"/>
  <c r="AA421" i="2" s="1"/>
  <c r="Y471" i="2"/>
  <c r="AA471" i="2" s="1"/>
  <c r="Y548" i="2"/>
  <c r="X593" i="2"/>
  <c r="Z593" i="2" s="1"/>
  <c r="Y629" i="2"/>
  <c r="AA629" i="2" s="1"/>
  <c r="X606" i="2"/>
  <c r="Z606" i="2" s="1"/>
  <c r="X463" i="2"/>
  <c r="Z463" i="2" s="1"/>
  <c r="X515" i="2"/>
  <c r="Z515" i="2" s="1"/>
  <c r="Y614" i="2"/>
  <c r="AA614" i="2" s="1"/>
  <c r="X545" i="2"/>
  <c r="Z545" i="2" s="1"/>
  <c r="Y582" i="2"/>
  <c r="AA582" i="2" s="1"/>
  <c r="Y624" i="2"/>
  <c r="AA624" i="2" s="1"/>
  <c r="X588" i="2"/>
  <c r="Z588" i="2" s="1"/>
  <c r="X629" i="2"/>
  <c r="Z629" i="2" s="1"/>
  <c r="X652" i="2"/>
  <c r="Z652" i="2" s="1"/>
  <c r="X617" i="2"/>
  <c r="Z617" i="2" s="1"/>
  <c r="X648" i="2"/>
  <c r="Z648" i="2" s="1"/>
  <c r="X126" i="2"/>
  <c r="Z126" i="2" s="1"/>
  <c r="X154" i="2"/>
  <c r="Z154" i="2" s="1"/>
  <c r="Y309" i="2"/>
  <c r="AA309" i="2" s="1"/>
  <c r="Y301" i="2"/>
  <c r="AA301" i="2" s="1"/>
  <c r="X89" i="2"/>
  <c r="Z89" i="2" s="1"/>
  <c r="X319" i="2"/>
  <c r="Z319" i="2" s="1"/>
  <c r="Y169" i="2"/>
  <c r="AA169" i="2" s="1"/>
  <c r="Y259" i="2"/>
  <c r="AA259" i="2" s="1"/>
  <c r="Y395" i="2"/>
  <c r="AA395" i="2" s="1"/>
  <c r="Y499" i="2"/>
  <c r="X344" i="2"/>
  <c r="Z344" i="2" s="1"/>
  <c r="X331" i="2"/>
  <c r="Z331" i="2" s="1"/>
  <c r="X349" i="2"/>
  <c r="Z349" i="2" s="1"/>
  <c r="Y526" i="2"/>
  <c r="AA526" i="2" s="1"/>
  <c r="X473" i="2"/>
  <c r="Z473" i="2" s="1"/>
  <c r="Y611" i="2"/>
  <c r="AA611" i="2" s="1"/>
  <c r="X362" i="2"/>
  <c r="Z362" i="2" s="1"/>
  <c r="X395" i="2"/>
  <c r="Y475" i="2"/>
  <c r="AA475" i="2" s="1"/>
  <c r="Y651" i="2"/>
  <c r="AA651" i="2" s="1"/>
  <c r="X445" i="2"/>
  <c r="Z445" i="2" s="1"/>
  <c r="Y485" i="2"/>
  <c r="AA485" i="2" s="1"/>
  <c r="Y632" i="2"/>
  <c r="AA632" i="2" s="1"/>
  <c r="X507" i="2"/>
  <c r="Z507" i="2" s="1"/>
  <c r="Y591" i="2"/>
  <c r="AA591" i="2" s="1"/>
  <c r="Y642" i="2"/>
  <c r="X137" i="2"/>
  <c r="Z137" i="2" s="1"/>
  <c r="Y102" i="2"/>
  <c r="AA102" i="2" s="1"/>
  <c r="Y224" i="2"/>
  <c r="AA224" i="2" s="1"/>
  <c r="Y209" i="2"/>
  <c r="AA209" i="2" s="1"/>
  <c r="X175" i="2"/>
  <c r="Z175" i="2" s="1"/>
  <c r="X214" i="2"/>
  <c r="Z214" i="2" s="1"/>
  <c r="X282" i="2"/>
  <c r="Z282" i="2" s="1"/>
  <c r="X210" i="2"/>
  <c r="X278" i="2"/>
  <c r="Z278" i="2" s="1"/>
  <c r="Y262" i="2"/>
  <c r="AA262" i="2" s="1"/>
  <c r="X405" i="2"/>
  <c r="Z405" i="2" s="1"/>
  <c r="X267" i="2"/>
  <c r="Z267" i="2" s="1"/>
  <c r="X471" i="2"/>
  <c r="Z471" i="2" s="1"/>
  <c r="X406" i="2"/>
  <c r="Z406" i="2" s="1"/>
  <c r="Y357" i="2"/>
  <c r="AA357" i="2" s="1"/>
  <c r="X336" i="2"/>
  <c r="Z336" i="2" s="1"/>
  <c r="X516" i="2"/>
  <c r="Z516" i="2" s="1"/>
  <c r="Y346" i="2"/>
  <c r="AA346" i="2" s="1"/>
  <c r="X368" i="2"/>
  <c r="Z368" i="2" s="1"/>
  <c r="X410" i="2"/>
  <c r="Z410" i="2" s="1"/>
  <c r="X451" i="2"/>
  <c r="Z451" i="2" s="1"/>
  <c r="X485" i="2"/>
  <c r="Z485" i="2" s="1"/>
  <c r="Y451" i="2"/>
  <c r="AA451" i="2" s="1"/>
  <c r="Y529" i="2"/>
  <c r="Y454" i="2"/>
  <c r="X512" i="2"/>
  <c r="Z512" i="2" s="1"/>
  <c r="X599" i="2"/>
  <c r="Z599" i="2" s="1"/>
  <c r="X345" i="2"/>
  <c r="Z345" i="2" s="1"/>
  <c r="Y403" i="2"/>
  <c r="AA403" i="2" s="1"/>
  <c r="X448" i="2"/>
  <c r="Z448" i="2" s="1"/>
  <c r="X490" i="2"/>
  <c r="Z490" i="2" s="1"/>
  <c r="Y599" i="2"/>
  <c r="AA599" i="2" s="1"/>
  <c r="Y648" i="2"/>
  <c r="AA648" i="2" s="1"/>
  <c r="X394" i="2"/>
  <c r="Z394" i="2" s="1"/>
  <c r="Y420" i="2"/>
  <c r="AA420" i="2" s="1"/>
  <c r="Y457" i="2"/>
  <c r="AA457" i="2" s="1"/>
  <c r="Y510" i="2"/>
  <c r="AA510" i="2" s="1"/>
  <c r="X562" i="2"/>
  <c r="Z562" i="2" s="1"/>
  <c r="X589" i="2"/>
  <c r="Z589" i="2" s="1"/>
  <c r="Y627" i="2"/>
  <c r="AA627" i="2" s="1"/>
  <c r="X415" i="2"/>
  <c r="Z415" i="2" s="1"/>
  <c r="Y443" i="2"/>
  <c r="AA443" i="2" s="1"/>
  <c r="Y520" i="2"/>
  <c r="AA520" i="2" s="1"/>
  <c r="Y562" i="2"/>
  <c r="AA562" i="2" s="1"/>
  <c r="Y613" i="2"/>
  <c r="AA613" i="2" s="1"/>
  <c r="X439" i="2"/>
  <c r="Z439" i="2" s="1"/>
  <c r="X603" i="2"/>
  <c r="Z603" i="2" s="1"/>
  <c r="Y654" i="2"/>
  <c r="X622" i="2"/>
  <c r="Z622" i="2" s="1"/>
  <c r="X484" i="2"/>
  <c r="Z484" i="2" s="1"/>
  <c r="X542" i="2"/>
  <c r="Z542" i="2" s="1"/>
  <c r="Y557" i="2"/>
  <c r="AA557" i="2" s="1"/>
  <c r="X500" i="2"/>
  <c r="Z500" i="2" s="1"/>
  <c r="X554" i="2"/>
  <c r="Z554" i="2" s="1"/>
  <c r="X594" i="2"/>
  <c r="Z594" i="2" s="1"/>
  <c r="X637" i="2"/>
  <c r="Y547" i="2"/>
  <c r="AA547" i="2" s="1"/>
  <c r="X631" i="2"/>
  <c r="Z631" i="2" s="1"/>
  <c r="Y621" i="2"/>
  <c r="AA621" i="2" s="1"/>
  <c r="X111" i="2"/>
  <c r="Z111" i="2" s="1"/>
  <c r="Y478" i="2"/>
  <c r="AA478" i="2" s="1"/>
  <c r="Y506" i="2"/>
  <c r="AA506" i="2" s="1"/>
  <c r="X424" i="2"/>
  <c r="Z424" i="2" s="1"/>
  <c r="Y481" i="2"/>
  <c r="Y413" i="2"/>
  <c r="AA413" i="2" s="1"/>
  <c r="X455" i="2"/>
  <c r="Z455" i="2" s="1"/>
  <c r="Y586" i="2"/>
  <c r="AA586" i="2" s="1"/>
  <c r="Y653" i="2"/>
  <c r="AA653" i="2" s="1"/>
  <c r="X446" i="2"/>
  <c r="Z446" i="2" s="1"/>
  <c r="Y522" i="2"/>
  <c r="AA522" i="2" s="1"/>
  <c r="X611" i="2"/>
  <c r="Z611" i="2" s="1"/>
  <c r="X419" i="2"/>
  <c r="X553" i="2"/>
  <c r="Z553" i="2" s="1"/>
  <c r="Y605" i="2"/>
  <c r="AA605" i="2" s="1"/>
  <c r="X470" i="2"/>
  <c r="Z470" i="2" s="1"/>
  <c r="X563" i="2"/>
  <c r="Z563" i="2" s="1"/>
  <c r="X540" i="2"/>
  <c r="Z540" i="2" s="1"/>
  <c r="X612" i="2"/>
  <c r="Z612" i="2" s="1"/>
  <c r="X550" i="2"/>
  <c r="Z550" i="2" s="1"/>
  <c r="Y504" i="2"/>
  <c r="X590" i="2"/>
  <c r="Z590" i="2" s="1"/>
  <c r="X646" i="2"/>
  <c r="Z646" i="2" s="1"/>
  <c r="X492" i="2"/>
  <c r="Z492" i="2" s="1"/>
  <c r="X407" i="2"/>
  <c r="Z407" i="2" s="1"/>
  <c r="Y488" i="2"/>
  <c r="AA488" i="2" s="1"/>
  <c r="Y597" i="2"/>
  <c r="AA597" i="2" s="1"/>
  <c r="Y460" i="2"/>
  <c r="AA460" i="2" s="1"/>
  <c r="Y594" i="2"/>
  <c r="AA594" i="2" s="1"/>
  <c r="X541" i="2"/>
  <c r="Z541" i="2" s="1"/>
  <c r="X427" i="2"/>
  <c r="Z427" i="2" s="1"/>
  <c r="X571" i="2"/>
  <c r="Z571" i="2" s="1"/>
  <c r="X561" i="2"/>
  <c r="Z561" i="2" s="1"/>
  <c r="X620" i="2"/>
  <c r="Z620" i="2" s="1"/>
  <c r="X552" i="2"/>
  <c r="Z552" i="2" s="1"/>
  <c r="X508" i="2"/>
  <c r="Z508" i="2" s="1"/>
  <c r="X647" i="2"/>
  <c r="X226" i="2"/>
  <c r="Z226" i="2" s="1"/>
  <c r="X487" i="2"/>
  <c r="Z487" i="2" s="1"/>
  <c r="X432" i="2"/>
  <c r="Z432" i="2" s="1"/>
  <c r="Y603" i="2"/>
  <c r="AA603" i="2" s="1"/>
  <c r="X437" i="2"/>
  <c r="Z437" i="2" s="1"/>
  <c r="Y551" i="2"/>
  <c r="AA551" i="2" s="1"/>
  <c r="Y626" i="2"/>
  <c r="AA626" i="2" s="1"/>
  <c r="Y381" i="2"/>
  <c r="AA381" i="2" s="1"/>
  <c r="Y554" i="2"/>
  <c r="AA554" i="2" s="1"/>
  <c r="Y474" i="2"/>
  <c r="AA474" i="2" s="1"/>
  <c r="X548" i="2"/>
  <c r="Z548" i="2" s="1"/>
  <c r="Y429" i="2"/>
  <c r="AA429" i="2" s="1"/>
  <c r="X498" i="2"/>
  <c r="Z498" i="2" s="1"/>
  <c r="X486" i="2"/>
  <c r="Z486" i="2" s="1"/>
  <c r="X580" i="2"/>
  <c r="Z580" i="2" s="1"/>
  <c r="X468" i="2"/>
  <c r="Z468" i="2" s="1"/>
  <c r="Y563" i="2"/>
  <c r="AA563" i="2" s="1"/>
  <c r="Y622" i="2"/>
  <c r="AA622" i="2" s="1"/>
  <c r="X635" i="2"/>
  <c r="Z635" i="2" s="1"/>
  <c r="X633" i="2"/>
  <c r="Z633" i="2" s="1"/>
  <c r="X517" i="2"/>
  <c r="Z517" i="2" s="1"/>
  <c r="X558" i="2"/>
  <c r="Z558" i="2" s="1"/>
  <c r="X609" i="2"/>
  <c r="Z609" i="2" s="1"/>
  <c r="X632" i="2"/>
  <c r="Z632" i="2" s="1"/>
  <c r="Y82" i="2"/>
  <c r="AA82" i="2" s="1"/>
  <c r="Y58" i="2"/>
  <c r="AA58" i="2" s="1"/>
  <c r="Y207" i="2"/>
  <c r="AA207" i="2" s="1"/>
  <c r="X81" i="2"/>
  <c r="Z81" i="2" s="1"/>
  <c r="X303" i="2"/>
  <c r="Z303" i="2" s="1"/>
  <c r="Y480" i="2"/>
  <c r="AA480" i="2" s="1"/>
  <c r="X370" i="2"/>
  <c r="Z370" i="2" s="1"/>
  <c r="X533" i="2"/>
  <c r="X510" i="2"/>
  <c r="Z510" i="2" s="1"/>
  <c r="Y418" i="2"/>
  <c r="AA418" i="2" s="1"/>
  <c r="X505" i="2"/>
  <c r="Z505" i="2" s="1"/>
  <c r="Y559" i="2"/>
  <c r="AA559" i="2" s="1"/>
  <c r="X613" i="2"/>
  <c r="Z613" i="2" s="1"/>
  <c r="Y411" i="2"/>
  <c r="AA411" i="2" s="1"/>
  <c r="X477" i="2"/>
  <c r="Z477" i="2" s="1"/>
  <c r="X560" i="2"/>
  <c r="X444" i="2"/>
  <c r="Z444" i="2" s="1"/>
  <c r="Y619" i="2"/>
  <c r="AA619" i="2" s="1"/>
  <c r="Y470" i="2"/>
  <c r="AA470" i="2" s="1"/>
  <c r="Y571" i="2"/>
  <c r="AA571" i="2" s="1"/>
  <c r="Y565" i="2"/>
  <c r="AA565" i="2" s="1"/>
  <c r="X643" i="2"/>
  <c r="Z643" i="2" s="1"/>
  <c r="X586" i="2"/>
  <c r="Z586" i="2" s="1"/>
  <c r="Y635" i="2"/>
  <c r="AA635" i="2" s="1"/>
  <c r="X519" i="2"/>
  <c r="Z519" i="2" s="1"/>
  <c r="X654" i="2"/>
  <c r="Z654" i="2" s="1"/>
  <c r="X307" i="2"/>
  <c r="Z307" i="2" s="1"/>
  <c r="X225" i="2"/>
  <c r="Z225" i="2" s="1"/>
  <c r="Y514" i="2"/>
  <c r="AA514" i="2" s="1"/>
  <c r="X386" i="2"/>
  <c r="Z386" i="2" s="1"/>
  <c r="X450" i="2"/>
  <c r="Z450" i="2" s="1"/>
  <c r="Y339" i="2"/>
  <c r="X514" i="2"/>
  <c r="Z514" i="2" s="1"/>
  <c r="Y386" i="2"/>
  <c r="AA386" i="2" s="1"/>
  <c r="Y426" i="2"/>
  <c r="AA426" i="2" s="1"/>
  <c r="Y507" i="2"/>
  <c r="AA507" i="2" s="1"/>
  <c r="X564" i="2"/>
  <c r="Z564" i="2" s="1"/>
  <c r="X619" i="2"/>
  <c r="Z619" i="2" s="1"/>
  <c r="X417" i="2"/>
  <c r="Z417" i="2" s="1"/>
  <c r="X491" i="2"/>
  <c r="Y634" i="2"/>
  <c r="AA634" i="2" s="1"/>
  <c r="X387" i="2"/>
  <c r="Z387" i="2" s="1"/>
  <c r="Y640" i="2"/>
  <c r="AA640" i="2" s="1"/>
  <c r="X598" i="2"/>
  <c r="Z598" i="2" s="1"/>
  <c r="Y486" i="2"/>
  <c r="AA486" i="2" s="1"/>
  <c r="X582" i="2"/>
  <c r="Z582" i="2" s="1"/>
  <c r="Y573" i="2"/>
  <c r="AA573" i="2" s="1"/>
  <c r="Y502" i="2"/>
  <c r="AA502" i="2" s="1"/>
  <c r="X641" i="2"/>
  <c r="Z641" i="2" s="1"/>
  <c r="X566" i="2"/>
  <c r="Z566" i="2" s="1"/>
  <c r="X623" i="2"/>
  <c r="Z623" i="2" s="1"/>
  <c r="X640" i="2"/>
  <c r="Z640" i="2" s="1"/>
  <c r="Y368" i="2"/>
  <c r="AA368" i="2" s="1"/>
  <c r="X376" i="2"/>
  <c r="Z376" i="2" s="1"/>
  <c r="X532" i="2"/>
  <c r="Z532" i="2" s="1"/>
  <c r="X412" i="2"/>
  <c r="X403" i="2"/>
  <c r="Z403" i="2" s="1"/>
  <c r="X457" i="2"/>
  <c r="Z457" i="2" s="1"/>
  <c r="Y347" i="2"/>
  <c r="AA347" i="2" s="1"/>
  <c r="Y618" i="2"/>
  <c r="AA618" i="2" s="1"/>
  <c r="Y388" i="2"/>
  <c r="AA388" i="2" s="1"/>
  <c r="X431" i="2"/>
  <c r="Z431" i="2" s="1"/>
  <c r="Y389" i="2"/>
  <c r="AA389" i="2" s="1"/>
  <c r="X587" i="2"/>
  <c r="Z587" i="2" s="1"/>
  <c r="Y518" i="2"/>
  <c r="AA518" i="2" s="1"/>
  <c r="X614" i="2"/>
  <c r="Z614" i="2" s="1"/>
  <c r="X494" i="2"/>
  <c r="Z494" i="2" s="1"/>
  <c r="Y643" i="2"/>
  <c r="AA643" i="2" s="1"/>
  <c r="X523" i="2"/>
  <c r="Z523" i="2" s="1"/>
  <c r="X574" i="2"/>
  <c r="Z574" i="2" s="1"/>
  <c r="X625" i="2"/>
  <c r="Z625" i="2" s="1"/>
  <c r="X630" i="2"/>
  <c r="Z630" i="2" s="1"/>
  <c r="X98" i="2"/>
  <c r="Z98" i="2" s="1"/>
  <c r="Y532" i="2"/>
  <c r="AA532" i="2" s="1"/>
  <c r="Y647" i="2"/>
  <c r="AA647" i="2" s="1"/>
  <c r="Y575" i="2"/>
  <c r="AA575" i="2" s="1"/>
  <c r="X371" i="2"/>
  <c r="Z371" i="2" s="1"/>
  <c r="Y567" i="2"/>
  <c r="AA567" i="2" s="1"/>
  <c r="X627" i="2"/>
  <c r="Z627" i="2" s="1"/>
  <c r="X440" i="2"/>
  <c r="Z440" i="2" s="1"/>
  <c r="Y600" i="2"/>
  <c r="AA600" i="2" s="1"/>
  <c r="X513" i="2"/>
  <c r="Z513" i="2" s="1"/>
  <c r="X600" i="2"/>
  <c r="Z600" i="2" s="1"/>
  <c r="X592" i="2"/>
  <c r="Z592" i="2" s="1"/>
  <c r="X528" i="2"/>
  <c r="Z528" i="2" s="1"/>
  <c r="AB528" i="2" s="1"/>
  <c r="AC528" i="2" s="1"/>
  <c r="X645" i="2"/>
  <c r="Z645" i="2" s="1"/>
  <c r="X576" i="2"/>
  <c r="Z576" i="2" s="1"/>
  <c r="X418" i="2"/>
  <c r="X597" i="2"/>
  <c r="Y517" i="2"/>
  <c r="AA517" i="2" s="1"/>
  <c r="Y541" i="2"/>
  <c r="AA541" i="2" s="1"/>
  <c r="Y397" i="2"/>
  <c r="AA397" i="2" s="1"/>
  <c r="Y579" i="2"/>
  <c r="AA579" i="2" s="1"/>
  <c r="X527" i="2"/>
  <c r="Z527" i="2" s="1"/>
  <c r="Y608" i="2"/>
  <c r="AA608" i="2" s="1"/>
  <c r="X639" i="2"/>
  <c r="Y354" i="2"/>
  <c r="AA354" i="2" s="1"/>
  <c r="Y385" i="2"/>
  <c r="AA385" i="2" s="1"/>
  <c r="X607" i="2"/>
  <c r="Z607" i="2" s="1"/>
  <c r="X638" i="2"/>
  <c r="Z638" i="2" s="1"/>
  <c r="X509" i="2"/>
  <c r="Z509" i="2" s="1"/>
  <c r="Y490" i="2"/>
  <c r="AA490" i="2" s="1"/>
  <c r="X604" i="2"/>
  <c r="Z604" i="2" s="1"/>
  <c r="X650" i="2"/>
  <c r="Y576" i="2"/>
  <c r="AA576" i="2" s="1"/>
  <c r="X402" i="2"/>
  <c r="Z402" i="2" s="1"/>
  <c r="Y534" i="2"/>
  <c r="AA534" i="2" s="1"/>
  <c r="Y469" i="2"/>
  <c r="AA469" i="2" s="1"/>
  <c r="Y637" i="2"/>
  <c r="AA637" i="2" s="1"/>
  <c r="Y446" i="2"/>
  <c r="AA446" i="2" s="1"/>
  <c r="X151" i="2"/>
  <c r="Z151" i="2" s="1"/>
  <c r="Y273" i="2"/>
  <c r="AA273" i="2" s="1"/>
  <c r="X201" i="2"/>
  <c r="Z201" i="2" s="1"/>
  <c r="Y281" i="2"/>
  <c r="AA281" i="2" s="1"/>
  <c r="Y55" i="2"/>
  <c r="AA55" i="2" s="1"/>
  <c r="X211" i="2"/>
  <c r="Z211" i="2" s="1"/>
  <c r="Y146" i="2"/>
  <c r="AA146" i="2" s="1"/>
  <c r="Y279" i="2"/>
  <c r="AA279" i="2" s="1"/>
  <c r="X265" i="2"/>
  <c r="Z265" i="2" s="1"/>
  <c r="X215" i="2"/>
  <c r="Z215" i="2" s="1"/>
  <c r="Y123" i="2"/>
  <c r="AA123" i="2" s="1"/>
  <c r="Y445" i="2"/>
  <c r="AA445" i="2" s="1"/>
  <c r="Y247" i="2"/>
  <c r="AA247" i="2" s="1"/>
  <c r="X144" i="2"/>
  <c r="Z144" i="2" s="1"/>
  <c r="Y334" i="2"/>
  <c r="AA334" i="2" s="1"/>
  <c r="Y447" i="2"/>
  <c r="AA447" i="2" s="1"/>
  <c r="X220" i="2"/>
  <c r="Z220" i="2" s="1"/>
  <c r="Y175" i="2"/>
  <c r="Y81" i="2"/>
  <c r="AA81" i="2" s="1"/>
  <c r="X276" i="2"/>
  <c r="Z276" i="2" s="1"/>
  <c r="X135" i="2"/>
  <c r="Z135" i="2" s="1"/>
  <c r="Y329" i="2"/>
  <c r="AA329" i="2" s="1"/>
  <c r="Y432" i="2"/>
  <c r="AA432" i="2" s="1"/>
  <c r="Y100" i="2"/>
  <c r="AA100" i="2" s="1"/>
  <c r="X190" i="2"/>
  <c r="Z190" i="2" s="1"/>
  <c r="Y194" i="2"/>
  <c r="AA194" i="2" s="1"/>
  <c r="Y353" i="2"/>
  <c r="AA353" i="2" s="1"/>
  <c r="Y540" i="2"/>
  <c r="AA540" i="2" s="1"/>
  <c r="X478" i="2"/>
  <c r="Z478" i="2" s="1"/>
  <c r="X511" i="2"/>
  <c r="Z511" i="2" s="1"/>
  <c r="Y598" i="2"/>
  <c r="AA598" i="2" s="1"/>
  <c r="Y450" i="2"/>
  <c r="AA450" i="2" s="1"/>
  <c r="Y416" i="2"/>
  <c r="AA416" i="2" s="1"/>
  <c r="Y546" i="2"/>
  <c r="AA546" i="2" s="1"/>
  <c r="Y607" i="2"/>
  <c r="AA607" i="2" s="1"/>
  <c r="Y519" i="2"/>
  <c r="AA519" i="2" s="1"/>
  <c r="Y630" i="2"/>
  <c r="AA630" i="2" s="1"/>
  <c r="X379" i="2"/>
  <c r="Z379" i="2" s="1"/>
  <c r="X551" i="2"/>
  <c r="Z551" i="2" s="1"/>
  <c r="X428" i="2"/>
  <c r="Z428" i="2" s="1"/>
  <c r="X653" i="2"/>
  <c r="Z653" i="2" s="1"/>
  <c r="X312" i="2"/>
  <c r="Z312" i="2" s="1"/>
  <c r="Y266" i="2"/>
  <c r="AA266" i="2" s="1"/>
  <c r="X221" i="2"/>
  <c r="Z221" i="2" s="1"/>
  <c r="X95" i="2"/>
  <c r="Z95" i="2" s="1"/>
  <c r="X351" i="2"/>
  <c r="Z351" i="2" s="1"/>
  <c r="X391" i="2"/>
  <c r="Z391" i="2" s="1"/>
  <c r="X179" i="2"/>
  <c r="Z179" i="2" s="1"/>
  <c r="X61" i="2"/>
  <c r="Z61" i="2" s="1"/>
  <c r="X60" i="2"/>
  <c r="Z60" i="2" s="1"/>
  <c r="Y374" i="2"/>
  <c r="AA374" i="2" s="1"/>
  <c r="Y257" i="2"/>
  <c r="AA257" i="2" s="1"/>
  <c r="Y276" i="2"/>
  <c r="AA276" i="2" s="1"/>
  <c r="Y136" i="2"/>
  <c r="AA136" i="2" s="1"/>
  <c r="Y295" i="2"/>
  <c r="AA295" i="2" s="1"/>
  <c r="Y324" i="2"/>
  <c r="AA324" i="2" s="1"/>
  <c r="X168" i="2"/>
  <c r="Z168" i="2" s="1"/>
  <c r="Y422" i="2"/>
  <c r="AA422" i="2" s="1"/>
  <c r="Y189" i="2"/>
  <c r="AA189" i="2" s="1"/>
  <c r="Y574" i="2"/>
  <c r="AA574" i="2" s="1"/>
  <c r="Y508" i="2"/>
  <c r="AA508" i="2" s="1"/>
  <c r="Y455" i="2"/>
  <c r="AA455" i="2" s="1"/>
  <c r="X284" i="2"/>
  <c r="Z284" i="2" s="1"/>
  <c r="Y178" i="2"/>
  <c r="AA178" i="2" s="1"/>
  <c r="X313" i="2"/>
  <c r="Z313" i="2" s="1"/>
  <c r="Y78" i="2"/>
  <c r="AA78" i="2" s="1"/>
  <c r="Y173" i="2"/>
  <c r="AA173" i="2" s="1"/>
  <c r="Y152" i="2"/>
  <c r="AA152" i="2" s="1"/>
  <c r="Y284" i="2"/>
  <c r="AA284" i="2" s="1"/>
  <c r="Y308" i="2"/>
  <c r="AA308" i="2" s="1"/>
  <c r="Y199" i="2"/>
  <c r="AA199" i="2" s="1"/>
  <c r="Y139" i="2"/>
  <c r="AA139" i="2" s="1"/>
  <c r="Y495" i="2"/>
  <c r="AA495" i="2" s="1"/>
  <c r="X297" i="2"/>
  <c r="X159" i="2"/>
  <c r="Z159" i="2" s="1"/>
  <c r="Y356" i="2"/>
  <c r="AA356" i="2" s="1"/>
  <c r="Y569" i="2"/>
  <c r="AA569" i="2" s="1"/>
  <c r="X242" i="2"/>
  <c r="Z242" i="2" s="1"/>
  <c r="Y144" i="2"/>
  <c r="AA144" i="2" s="1"/>
  <c r="Y94" i="2"/>
  <c r="AA94" i="2" s="1"/>
  <c r="Y263" i="2"/>
  <c r="AA263" i="2" s="1"/>
  <c r="Y188" i="2"/>
  <c r="AA188" i="2" s="1"/>
  <c r="Y345" i="2"/>
  <c r="AA345" i="2" s="1"/>
  <c r="Y497" i="2"/>
  <c r="AA497" i="2" s="1"/>
  <c r="Y303" i="2"/>
  <c r="AA303" i="2" s="1"/>
  <c r="Y215" i="2"/>
  <c r="AA215" i="2" s="1"/>
  <c r="Y171" i="2"/>
  <c r="AA171" i="2" s="1"/>
  <c r="Y378" i="2"/>
  <c r="AA378" i="2" s="1"/>
  <c r="Y544" i="2"/>
  <c r="AA544" i="2" s="1"/>
  <c r="X644" i="2"/>
  <c r="Z644" i="2" s="1"/>
  <c r="Y487" i="2"/>
  <c r="AA487" i="2" s="1"/>
  <c r="Y609" i="2"/>
  <c r="AA609" i="2" s="1"/>
  <c r="Y461" i="2"/>
  <c r="AA461" i="2" s="1"/>
  <c r="Y398" i="2"/>
  <c r="AA398" i="2" s="1"/>
  <c r="Y558" i="2"/>
  <c r="AA558" i="2" s="1"/>
  <c r="Y436" i="2"/>
  <c r="AA436" i="2" s="1"/>
  <c r="Y525" i="2"/>
  <c r="AA525" i="2" s="1"/>
  <c r="Y652" i="2"/>
  <c r="AA652" i="2" s="1"/>
  <c r="X642" i="2"/>
  <c r="Z642" i="2" s="1"/>
  <c r="X277" i="2"/>
  <c r="Z277" i="2" s="1"/>
  <c r="X161" i="2"/>
  <c r="Z161" i="2" s="1"/>
  <c r="X534" i="2"/>
  <c r="Z534" i="2" s="1"/>
  <c r="X367" i="2"/>
  <c r="Z367" i="2" s="1"/>
  <c r="AB367" i="2" s="1"/>
  <c r="AC367" i="2" s="1"/>
  <c r="X70" i="2"/>
  <c r="Z70" i="2" s="1"/>
  <c r="X93" i="2"/>
  <c r="Z93" i="2" s="1"/>
  <c r="X237" i="2"/>
  <c r="Z237" i="2" s="1"/>
  <c r="Y87" i="2"/>
  <c r="AA87" i="2" s="1"/>
  <c r="X335" i="2"/>
  <c r="Z335" i="2" s="1"/>
  <c r="Y232" i="2"/>
  <c r="AA232" i="2" s="1"/>
  <c r="Y213" i="2"/>
  <c r="AA213" i="2" s="1"/>
  <c r="X292" i="2"/>
  <c r="Z292" i="2" s="1"/>
  <c r="X228" i="2"/>
  <c r="Z228" i="2" s="1"/>
  <c r="Y587" i="2"/>
  <c r="AA587" i="2" s="1"/>
  <c r="Y92" i="2"/>
  <c r="AA92" i="2" s="1"/>
  <c r="Y313" i="2"/>
  <c r="AA313" i="2" s="1"/>
  <c r="X250" i="2"/>
  <c r="Z250" i="2" s="1"/>
  <c r="Y492" i="2"/>
  <c r="AA492" i="2" s="1"/>
  <c r="Y477" i="2"/>
  <c r="AA477" i="2" s="1"/>
  <c r="X128" i="2"/>
  <c r="Z128" i="2" s="1"/>
  <c r="X342" i="2"/>
  <c r="Z342" i="2" s="1"/>
  <c r="Y41" i="2"/>
  <c r="AA41" i="2" s="1"/>
  <c r="Y300" i="2"/>
  <c r="AA300" i="2" s="1"/>
  <c r="X143" i="2"/>
  <c r="Z143" i="2" s="1"/>
  <c r="Y332" i="2"/>
  <c r="AA332" i="2" s="1"/>
  <c r="Y210" i="2"/>
  <c r="AA210" i="2" s="1"/>
  <c r="X247" i="2"/>
  <c r="Z247" i="2" s="1"/>
  <c r="Y181" i="2"/>
  <c r="AA181" i="2" s="1"/>
  <c r="X318" i="2"/>
  <c r="Z318" i="2" s="1"/>
  <c r="X28" i="2"/>
  <c r="Z28" i="2" s="1"/>
  <c r="Y264" i="2"/>
  <c r="AA264" i="2" s="1"/>
  <c r="Y196" i="2"/>
  <c r="AA196" i="2" s="1"/>
  <c r="Y380" i="2"/>
  <c r="AA380" i="2" s="1"/>
  <c r="X273" i="2"/>
  <c r="Z273" i="2" s="1"/>
  <c r="X193" i="2"/>
  <c r="Z193" i="2" s="1"/>
  <c r="Y392" i="2"/>
  <c r="AA392" i="2" s="1"/>
  <c r="Y57" i="2"/>
  <c r="AA57" i="2" s="1"/>
  <c r="Y201" i="2"/>
  <c r="AA201" i="2" s="1"/>
  <c r="Y326" i="2"/>
  <c r="AA326" i="2" s="1"/>
  <c r="X185" i="2"/>
  <c r="Z185" i="2" s="1"/>
  <c r="Y245" i="2"/>
  <c r="AA245" i="2" s="1"/>
  <c r="X260" i="2"/>
  <c r="Z260" i="2" s="1"/>
  <c r="Y205" i="2"/>
  <c r="AA205" i="2" s="1"/>
  <c r="Y350" i="2"/>
  <c r="AA350" i="2" s="1"/>
  <c r="Y459" i="2"/>
  <c r="AA459" i="2" s="1"/>
  <c r="Y617" i="2"/>
  <c r="AA617" i="2" s="1"/>
  <c r="Y564" i="2"/>
  <c r="AA564" i="2" s="1"/>
  <c r="Y550" i="2"/>
  <c r="AA550" i="2" s="1"/>
  <c r="Y501" i="2"/>
  <c r="AA501" i="2" s="1"/>
  <c r="Y636" i="2"/>
  <c r="AA636" i="2" s="1"/>
  <c r="Y489" i="2"/>
  <c r="AA489" i="2" s="1"/>
  <c r="Y633" i="2"/>
  <c r="AA633" i="2" s="1"/>
  <c r="Y473" i="2"/>
  <c r="AA473" i="2" s="1"/>
  <c r="Y572" i="2"/>
  <c r="AA572" i="2" s="1"/>
  <c r="X624" i="2"/>
  <c r="Z624" i="2" s="1"/>
  <c r="X378" i="2"/>
  <c r="Z378" i="2" s="1"/>
  <c r="X258" i="2"/>
  <c r="Z258" i="2" s="1"/>
  <c r="X249" i="2"/>
  <c r="Z249" i="2" s="1"/>
  <c r="X393" i="2"/>
  <c r="Z393" i="2" s="1"/>
  <c r="X110" i="2"/>
  <c r="Z110" i="2" s="1"/>
  <c r="Y325" i="2"/>
  <c r="AA325" i="2" s="1"/>
  <c r="X359" i="2"/>
  <c r="Z359" i="2" s="1"/>
  <c r="X132" i="2"/>
  <c r="Z132" i="2" s="1"/>
  <c r="X189" i="2"/>
  <c r="Z189" i="2" s="1"/>
  <c r="X195" i="2"/>
  <c r="Z195" i="2" s="1"/>
  <c r="X280" i="2"/>
  <c r="Z280" i="2" s="1"/>
  <c r="X268" i="2"/>
  <c r="Z268" i="2" s="1"/>
  <c r="X188" i="2"/>
  <c r="Z188" i="2" s="1"/>
  <c r="Y527" i="2"/>
  <c r="AA527" i="2" s="1"/>
  <c r="Y533" i="2"/>
  <c r="AA533" i="2" s="1"/>
  <c r="Y71" i="2"/>
  <c r="AA71" i="2" s="1"/>
  <c r="Y230" i="2"/>
  <c r="AA230" i="2" s="1"/>
  <c r="Y424" i="2"/>
  <c r="AA424" i="2" s="1"/>
  <c r="Y47" i="2"/>
  <c r="AA47" i="2" s="1"/>
  <c r="Y260" i="2"/>
  <c r="AA260" i="2" s="1"/>
  <c r="X167" i="2"/>
  <c r="Z167" i="2" s="1"/>
  <c r="X411" i="2"/>
  <c r="Z411" i="2" s="1"/>
  <c r="AB411" i="2" s="1"/>
  <c r="AC411" i="2" s="1"/>
  <c r="Y253" i="2"/>
  <c r="AA253" i="2" s="1"/>
  <c r="Y138" i="2"/>
  <c r="AA138" i="2" s="1"/>
  <c r="X350" i="2"/>
  <c r="Z350" i="2" s="1"/>
  <c r="Y65" i="2"/>
  <c r="AA65" i="2" s="1"/>
  <c r="X197" i="2"/>
  <c r="Z197" i="2" s="1"/>
  <c r="Y214" i="2"/>
  <c r="AA214" i="2" s="1"/>
  <c r="Y400" i="2"/>
  <c r="AA400" i="2" s="1"/>
  <c r="Y287" i="2"/>
  <c r="AA287" i="2" s="1"/>
  <c r="X136" i="2"/>
  <c r="Z136" i="2" s="1"/>
  <c r="Y33" i="2"/>
  <c r="AA33" i="2" s="1"/>
  <c r="Y63" i="2"/>
  <c r="AA63" i="2" s="1"/>
  <c r="X127" i="2"/>
  <c r="Z127" i="2" s="1"/>
  <c r="Y361" i="2"/>
  <c r="AA361" i="2" s="1"/>
  <c r="Y125" i="2"/>
  <c r="AA125" i="2" s="1"/>
  <c r="X261" i="2"/>
  <c r="Z261" i="2" s="1"/>
  <c r="X257" i="2"/>
  <c r="Z257" i="2" s="1"/>
  <c r="X182" i="2"/>
  <c r="Z182" i="2" s="1"/>
  <c r="Y318" i="2"/>
  <c r="AA318" i="2" s="1"/>
  <c r="Y479" i="2"/>
  <c r="AA479" i="2" s="1"/>
  <c r="Y644" i="2"/>
  <c r="AA644" i="2" s="1"/>
  <c r="Y612" i="2"/>
  <c r="AA612" i="2" s="1"/>
  <c r="Y566" i="2"/>
  <c r="AA566" i="2" s="1"/>
  <c r="X474" i="2"/>
  <c r="Z474" i="2" s="1"/>
  <c r="X578" i="2"/>
  <c r="Z578" i="2" s="1"/>
  <c r="Y484" i="2"/>
  <c r="AA484" i="2" s="1"/>
  <c r="X610" i="2"/>
  <c r="Z610" i="2" s="1"/>
  <c r="Y468" i="2"/>
  <c r="AA468" i="2" s="1"/>
  <c r="Y596" i="2"/>
  <c r="AA596" i="2" s="1"/>
  <c r="X557" i="2"/>
  <c r="Z557" i="2" s="1"/>
  <c r="Y412" i="2"/>
  <c r="AA412" i="2" s="1"/>
  <c r="X608" i="2"/>
  <c r="Z608" i="2" s="1"/>
  <c r="X616" i="2"/>
  <c r="Z616" i="2" s="1"/>
  <c r="Y238" i="2"/>
  <c r="AA238" i="2" s="1"/>
  <c r="X218" i="2"/>
  <c r="Z218" i="2" s="1"/>
  <c r="X219" i="2"/>
  <c r="Z219" i="2" s="1"/>
  <c r="Y254" i="2"/>
  <c r="AA254" i="2" s="1"/>
  <c r="X112" i="2"/>
  <c r="Z112" i="2" s="1"/>
  <c r="AB112" i="2" s="1"/>
  <c r="AC112" i="2" s="1"/>
  <c r="X317" i="2"/>
  <c r="Z317" i="2" s="1"/>
  <c r="X169" i="2"/>
  <c r="Z169" i="2" s="1"/>
  <c r="X235" i="2"/>
  <c r="Z235" i="2" s="1"/>
  <c r="Y170" i="2"/>
  <c r="AA170" i="2" s="1"/>
  <c r="Y369" i="2"/>
  <c r="AA369" i="2" s="1"/>
  <c r="Y131" i="2"/>
  <c r="AA131" i="2" s="1"/>
  <c r="Y234" i="2"/>
  <c r="AA234" i="2" s="1"/>
  <c r="Y191" i="2"/>
  <c r="AA191" i="2" s="1"/>
  <c r="X300" i="2"/>
  <c r="Z300" i="2" s="1"/>
  <c r="Y427" i="2"/>
  <c r="AA427" i="2" s="1"/>
  <c r="Y615" i="2"/>
  <c r="AA615" i="2" s="1"/>
  <c r="Y604" i="2"/>
  <c r="AA604" i="2" s="1"/>
  <c r="Y109" i="2"/>
  <c r="AA109" i="2" s="1"/>
  <c r="Y168" i="2"/>
  <c r="AA168" i="2" s="1"/>
  <c r="Y390" i="2"/>
  <c r="AA390" i="2" s="1"/>
  <c r="Y42" i="2"/>
  <c r="AA42" i="2" s="1"/>
  <c r="X269" i="2"/>
  <c r="Z269" i="2" s="1"/>
  <c r="X124" i="2"/>
  <c r="Z124" i="2" s="1"/>
  <c r="Y623" i="2"/>
  <c r="AA623" i="2" s="1"/>
  <c r="Y297" i="2"/>
  <c r="AA297" i="2" s="1"/>
  <c r="Y231" i="2"/>
  <c r="AA231" i="2" s="1"/>
  <c r="Y163" i="2"/>
  <c r="AA163" i="2" s="1"/>
  <c r="Y408" i="2"/>
  <c r="AA408" i="2" s="1"/>
  <c r="Y105" i="2"/>
  <c r="AA105" i="2" s="1"/>
  <c r="Y157" i="2"/>
  <c r="AA157" i="2" s="1"/>
  <c r="X194" i="2"/>
  <c r="Z194" i="2" s="1"/>
  <c r="Y406" i="2"/>
  <c r="AA406" i="2" s="1"/>
  <c r="X308" i="2"/>
  <c r="Z308" i="2" s="1"/>
  <c r="Y226" i="2"/>
  <c r="AA226" i="2" s="1"/>
  <c r="Y39" i="2"/>
  <c r="AA39" i="2" s="1"/>
  <c r="Y83" i="2"/>
  <c r="AA83" i="2" s="1"/>
  <c r="X152" i="2"/>
  <c r="Z152" i="2" s="1"/>
  <c r="Y372" i="2"/>
  <c r="AA372" i="2" s="1"/>
  <c r="X178" i="2"/>
  <c r="Z178" i="2" s="1"/>
  <c r="X289" i="2"/>
  <c r="Z289" i="2" s="1"/>
  <c r="Y255" i="2"/>
  <c r="AA255" i="2" s="1"/>
  <c r="Y250" i="2"/>
  <c r="AA250" i="2" s="1"/>
  <c r="Y340" i="2"/>
  <c r="AA340" i="2" s="1"/>
  <c r="Y505" i="2"/>
  <c r="AA505" i="2" s="1"/>
  <c r="X596" i="2"/>
  <c r="Z596" i="2" s="1"/>
  <c r="Y641" i="2"/>
  <c r="AA641" i="2" s="1"/>
  <c r="Y561" i="2"/>
  <c r="AA561" i="2" s="1"/>
  <c r="X547" i="2"/>
  <c r="Z547" i="2" s="1"/>
  <c r="X559" i="2"/>
  <c r="Z559" i="2" s="1"/>
  <c r="Y503" i="2"/>
  <c r="AA503" i="2" s="1"/>
  <c r="X420" i="2"/>
  <c r="Z420" i="2" s="1"/>
  <c r="Y513" i="2"/>
  <c r="AA513" i="2" s="1"/>
  <c r="Y625" i="2"/>
  <c r="AA625" i="2" s="1"/>
  <c r="X480" i="2"/>
  <c r="Z480" i="2" s="1"/>
  <c r="Y650" i="2"/>
  <c r="AA650" i="2" s="1"/>
  <c r="X496" i="2"/>
  <c r="Z496" i="2" s="1"/>
  <c r="X565" i="2"/>
  <c r="Z565" i="2" s="1"/>
  <c r="X47" i="2"/>
  <c r="Z47" i="2" s="1"/>
  <c r="X121" i="2"/>
  <c r="Z121" i="2" s="1"/>
  <c r="X328" i="2"/>
  <c r="Z328" i="2" s="1"/>
  <c r="X388" i="2"/>
  <c r="Z388" i="2" s="1"/>
  <c r="X32" i="2"/>
  <c r="Z32" i="2" s="1"/>
  <c r="X87" i="2"/>
  <c r="Z87" i="2" s="1"/>
  <c r="X338" i="2"/>
  <c r="Z338" i="2" s="1"/>
  <c r="X116" i="2"/>
  <c r="Z116" i="2" s="1"/>
  <c r="Y305" i="2"/>
  <c r="AA305" i="2" s="1"/>
  <c r="Y120" i="2"/>
  <c r="AA120" i="2" s="1"/>
  <c r="Y453" i="2"/>
  <c r="AA453" i="2" s="1"/>
  <c r="Y60" i="2"/>
  <c r="AA60" i="2" s="1"/>
  <c r="X239" i="2"/>
  <c r="Z239" i="2" s="1"/>
  <c r="Y162" i="2"/>
  <c r="AA162" i="2" s="1"/>
  <c r="X78" i="2"/>
  <c r="Z78" i="2" s="1"/>
  <c r="Y265" i="2"/>
  <c r="AA265" i="2" s="1"/>
  <c r="Y165" i="2"/>
  <c r="AA165" i="2" s="1"/>
  <c r="Y155" i="2"/>
  <c r="AA155" i="2" s="1"/>
  <c r="Y430" i="2"/>
  <c r="AA430" i="2" s="1"/>
  <c r="Y111" i="2"/>
  <c r="AA111" i="2" s="1"/>
  <c r="X206" i="2"/>
  <c r="Z206" i="2" s="1"/>
  <c r="Y366" i="2"/>
  <c r="AA366" i="2" s="1"/>
  <c r="Y438" i="2"/>
  <c r="AA438" i="2" s="1"/>
  <c r="Y271" i="2"/>
  <c r="AA271" i="2" s="1"/>
  <c r="X160" i="2"/>
  <c r="Z160" i="2" s="1"/>
  <c r="Y69" i="2"/>
  <c r="AA69" i="2" s="1"/>
  <c r="Y239" i="2"/>
  <c r="AA239" i="2" s="1"/>
  <c r="Y127" i="2"/>
  <c r="AA127" i="2" s="1"/>
  <c r="Y348" i="2"/>
  <c r="AA348" i="2" s="1"/>
  <c r="X326" i="2"/>
  <c r="Z326" i="2" s="1"/>
  <c r="Y49" i="2"/>
  <c r="AA49" i="2" s="1"/>
  <c r="Y223" i="2"/>
  <c r="AA223" i="2" s="1"/>
  <c r="Y154" i="2"/>
  <c r="AA154" i="2" s="1"/>
  <c r="Y321" i="2"/>
  <c r="AA321" i="2" s="1"/>
  <c r="Y516" i="2"/>
  <c r="AA516" i="2" s="1"/>
  <c r="X520" i="2"/>
  <c r="Z520" i="2" s="1"/>
  <c r="X488" i="2"/>
  <c r="Z488" i="2" s="1"/>
  <c r="Y590" i="2"/>
  <c r="AA590" i="2" s="1"/>
  <c r="X636" i="2"/>
  <c r="Z636" i="2" s="1"/>
  <c r="X567" i="2"/>
  <c r="Z567" i="2" s="1"/>
  <c r="Y538" i="2"/>
  <c r="AA538" i="2" s="1"/>
  <c r="X579" i="2"/>
  <c r="Z579" i="2" s="1"/>
  <c r="Y500" i="2"/>
  <c r="AA500" i="2" s="1"/>
  <c r="Y620" i="2"/>
  <c r="AA620" i="2" s="1"/>
  <c r="Y396" i="2"/>
  <c r="AA396" i="2" s="1"/>
  <c r="X573" i="2"/>
  <c r="Z573" i="2" s="1"/>
  <c r="X460" i="2"/>
  <c r="Z460" i="2" s="1"/>
  <c r="X634" i="2"/>
  <c r="Z634" i="2" s="1"/>
  <c r="X346" i="2"/>
  <c r="Z346" i="2" s="1"/>
  <c r="X207" i="2"/>
  <c r="Z207" i="2" s="1"/>
  <c r="X153" i="2"/>
  <c r="Z153" i="2" s="1"/>
  <c r="X213" i="2"/>
  <c r="Z213" i="2" s="1"/>
  <c r="X34" i="2"/>
  <c r="Z34" i="2" s="1"/>
  <c r="X423" i="2"/>
  <c r="Z423" i="2" s="1"/>
  <c r="X204" i="2"/>
  <c r="Z204" i="2" s="1"/>
  <c r="X212" i="2"/>
  <c r="Z212" i="2" s="1"/>
  <c r="Y186" i="2"/>
  <c r="AA186" i="2" s="1"/>
  <c r="Y141" i="2"/>
  <c r="AA141" i="2" s="1"/>
  <c r="Y580" i="2"/>
  <c r="AA580" i="2" s="1"/>
  <c r="Y552" i="2"/>
  <c r="AA552" i="2" s="1"/>
  <c r="X145" i="2"/>
  <c r="Z145" i="2" s="1"/>
  <c r="X404" i="2"/>
  <c r="Z404" i="2" s="1"/>
  <c r="X238" i="2"/>
  <c r="Z238" i="2" s="1"/>
  <c r="X334" i="2"/>
  <c r="Z334" i="2" s="1"/>
  <c r="Y98" i="2"/>
  <c r="AA98" i="2" s="1"/>
  <c r="Y160" i="2"/>
  <c r="AA160" i="2" s="1"/>
  <c r="X281" i="2"/>
  <c r="Z281" i="2" s="1"/>
  <c r="Y358" i="2"/>
  <c r="AA358" i="2" s="1"/>
  <c r="Y511" i="2"/>
  <c r="AA511" i="2" s="1"/>
  <c r="X651" i="2"/>
  <c r="Z651" i="2" s="1"/>
  <c r="X454" i="2"/>
  <c r="Z454" i="2" s="1"/>
  <c r="X82" i="2"/>
  <c r="Z82" i="2" s="1"/>
  <c r="X37" i="2"/>
  <c r="Z37" i="2" s="1"/>
  <c r="Y147" i="2"/>
  <c r="AA147" i="2" s="1"/>
  <c r="Y337" i="2"/>
  <c r="AA337" i="2" s="1"/>
  <c r="Y292" i="2"/>
  <c r="AA292" i="2" s="1"/>
  <c r="Y646" i="2"/>
  <c r="AA646" i="2" s="1"/>
  <c r="X275" i="2"/>
  <c r="Z275" i="2" s="1"/>
  <c r="X327" i="2"/>
  <c r="Z327" i="2" s="1"/>
  <c r="Y44" i="2"/>
  <c r="AA44" i="2" s="1"/>
  <c r="Y342" i="2"/>
  <c r="AA342" i="2" s="1"/>
  <c r="X119" i="2"/>
  <c r="Z119" i="2" s="1"/>
  <c r="Y117" i="2"/>
  <c r="AA117" i="2" s="1"/>
  <c r="Y531" i="2"/>
  <c r="AA531" i="2" s="1"/>
  <c r="X591" i="2"/>
  <c r="Z591" i="2" s="1"/>
  <c r="X436" i="2"/>
  <c r="Z436" i="2" s="1"/>
  <c r="X76" i="2"/>
  <c r="Z76" i="2" s="1"/>
  <c r="Y133" i="2"/>
  <c r="AA133" i="2" s="1"/>
  <c r="X575" i="2"/>
  <c r="Z575" i="2" s="1"/>
  <c r="Y414" i="2"/>
  <c r="AA414" i="2" s="1"/>
  <c r="Y364" i="2"/>
  <c r="AA364" i="2" s="1"/>
  <c r="Y289" i="2"/>
  <c r="AA289" i="2" s="1"/>
  <c r="Y311" i="2"/>
  <c r="AA311" i="2" s="1"/>
  <c r="Y592" i="2"/>
  <c r="AA592" i="2" s="1"/>
  <c r="X425" i="2"/>
  <c r="Z425" i="2" s="1"/>
  <c r="AB425" i="2" s="1"/>
  <c r="AC425" i="2" s="1"/>
  <c r="Y280" i="2"/>
  <c r="AA280" i="2" s="1"/>
  <c r="X274" i="2"/>
  <c r="Z274" i="2" s="1"/>
  <c r="X140" i="2"/>
  <c r="Z140" i="2" s="1"/>
  <c r="Y31" i="2"/>
  <c r="AA31" i="2" s="1"/>
  <c r="X305" i="2"/>
  <c r="Z305" i="2" s="1"/>
  <c r="Y149" i="2"/>
  <c r="AA149" i="2" s="1"/>
  <c r="Y222" i="2"/>
  <c r="AA222" i="2" s="1"/>
  <c r="Y521" i="2"/>
  <c r="AA521" i="2" s="1"/>
  <c r="X469" i="2"/>
  <c r="Z469" i="2" s="1"/>
  <c r="X246" i="2"/>
  <c r="Z246" i="2" s="1"/>
  <c r="X285" i="2"/>
  <c r="Z285" i="2" s="1"/>
  <c r="X191" i="2"/>
  <c r="Z191" i="2" s="1"/>
  <c r="Y89" i="2"/>
  <c r="AA89" i="2" s="1"/>
  <c r="Y130" i="2"/>
  <c r="AA130" i="2" s="1"/>
  <c r="Y128" i="2"/>
  <c r="AA128" i="2" s="1"/>
  <c r="Y242" i="2"/>
  <c r="AA242" i="2" s="1"/>
  <c r="Y638" i="2"/>
  <c r="AA638" i="2" s="1"/>
  <c r="X341" i="2"/>
  <c r="Z341" i="2" s="1"/>
  <c r="X475" i="2"/>
  <c r="Z475" i="2" s="1"/>
  <c r="X243" i="2"/>
  <c r="Z243" i="2" s="1"/>
  <c r="Y103" i="2"/>
  <c r="AA103" i="2" s="1"/>
  <c r="Y448" i="2"/>
  <c r="AA448" i="2" s="1"/>
  <c r="X330" i="2"/>
  <c r="Z330" i="2" s="1"/>
  <c r="Z210" i="2"/>
  <c r="Z297" i="2"/>
  <c r="Z224" i="2"/>
  <c r="AA66" i="2"/>
  <c r="Z51" i="2"/>
  <c r="AA190" i="2"/>
  <c r="AA323" i="2"/>
  <c r="Z456" i="2"/>
  <c r="AB456" i="2" s="1"/>
  <c r="AC456" i="2" s="1"/>
  <c r="AA211" i="2"/>
  <c r="AA296" i="2"/>
  <c r="AA275" i="2"/>
  <c r="AA339" i="2"/>
  <c r="Z354" i="2"/>
  <c r="Z434" i="2"/>
  <c r="Z526" i="2"/>
  <c r="Z65" i="2"/>
  <c r="Z180" i="2"/>
  <c r="AA132" i="2"/>
  <c r="AA67" i="2"/>
  <c r="AA341" i="2"/>
  <c r="AA228" i="2"/>
  <c r="Z375" i="2"/>
  <c r="Z419" i="2"/>
  <c r="Z418" i="2"/>
  <c r="AA175" i="2"/>
  <c r="Z39" i="2"/>
  <c r="Z332" i="2"/>
  <c r="AA104" i="2"/>
  <c r="AA283" i="2"/>
  <c r="Z283" i="2"/>
  <c r="AA315" i="2"/>
  <c r="Z433" i="2"/>
  <c r="AA548" i="2"/>
  <c r="Z533" i="2"/>
  <c r="Z650" i="2"/>
  <c r="Z48" i="2"/>
  <c r="Z306" i="2"/>
  <c r="AA440" i="2"/>
  <c r="Z395" i="2"/>
  <c r="AA454" i="2"/>
  <c r="Z462" i="2"/>
  <c r="Z560" i="2"/>
  <c r="Z522" i="2"/>
  <c r="Z92" i="2"/>
  <c r="Z412" i="2"/>
  <c r="Z141" i="2"/>
  <c r="AA184" i="2"/>
  <c r="AA240" i="2"/>
  <c r="AA467" i="2"/>
  <c r="AA444" i="2"/>
  <c r="AA529" i="2"/>
  <c r="Z639" i="2"/>
  <c r="Z597" i="2"/>
  <c r="Z637" i="2"/>
  <c r="AA472" i="2"/>
  <c r="AA481" i="2"/>
  <c r="Z647" i="2"/>
  <c r="Z311" i="2"/>
  <c r="Z157" i="2"/>
  <c r="Z41" i="2"/>
  <c r="AA504" i="2"/>
  <c r="Z491" i="2"/>
  <c r="AA499" i="2"/>
  <c r="AA642" i="2"/>
  <c r="AA654" i="2"/>
  <c r="X23" i="2"/>
  <c r="Z23" i="2" s="1"/>
  <c r="X22" i="2"/>
  <c r="Z22" i="2" s="1"/>
  <c r="Y21" i="2"/>
  <c r="AA21" i="2" s="1"/>
  <c r="Y24" i="2"/>
  <c r="AA24" i="2" s="1"/>
  <c r="Y22" i="2"/>
  <c r="AA22" i="2" s="1"/>
  <c r="Y23" i="2"/>
  <c r="AA23" i="2" s="1"/>
  <c r="U21" i="2"/>
  <c r="X21" i="2" s="1"/>
  <c r="U24" i="2"/>
  <c r="X24" i="2" s="1"/>
  <c r="N649" i="2"/>
  <c r="O649" i="2"/>
  <c r="O628" i="2"/>
  <c r="N628" i="2"/>
  <c r="J86" i="2"/>
  <c r="J75" i="2"/>
  <c r="J465" i="2"/>
  <c r="M577" i="2"/>
  <c r="L577" i="2"/>
  <c r="K577" i="2"/>
  <c r="J442" i="2"/>
  <c r="L483" i="2"/>
  <c r="M465" i="2"/>
  <c r="M458" i="2"/>
  <c r="K435" i="2"/>
  <c r="L377" i="2"/>
  <c r="J537" i="2"/>
  <c r="J530" i="2"/>
  <c r="K549" i="2"/>
  <c r="M595" i="2"/>
  <c r="L595" i="2"/>
  <c r="L549" i="2"/>
  <c r="L543" i="2"/>
  <c r="M543" i="2"/>
  <c r="L458" i="2"/>
  <c r="M108" i="2"/>
  <c r="L86" i="2"/>
  <c r="L108" i="2"/>
  <c r="J68" i="2"/>
  <c r="M524" i="2"/>
  <c r="L384" i="2"/>
  <c r="L476" i="2"/>
  <c r="J108" i="2"/>
  <c r="L68" i="2"/>
  <c r="K543" i="2"/>
  <c r="M537" i="2"/>
  <c r="M530" i="2"/>
  <c r="K524" i="2"/>
  <c r="M384" i="2"/>
  <c r="M377" i="2"/>
  <c r="K556" i="2"/>
  <c r="L537" i="2"/>
  <c r="K458" i="2"/>
  <c r="M476" i="2"/>
  <c r="J476" i="2"/>
  <c r="M316" i="2"/>
  <c r="M97" i="2"/>
  <c r="K108" i="2"/>
  <c r="M68" i="2"/>
  <c r="K36" i="2"/>
  <c r="K97" i="2"/>
  <c r="J36" i="2"/>
  <c r="K377" i="2"/>
  <c r="J577" i="2"/>
  <c r="L556" i="2"/>
  <c r="M442" i="2"/>
  <c r="L115" i="2"/>
  <c r="K86" i="2"/>
  <c r="J52" i="2"/>
  <c r="K476" i="2"/>
  <c r="J543" i="2"/>
  <c r="J435" i="2"/>
  <c r="K384" i="2"/>
  <c r="L465" i="2"/>
  <c r="J115" i="2"/>
  <c r="M483" i="2"/>
  <c r="J483" i="2"/>
  <c r="M435" i="2"/>
  <c r="J384" i="2"/>
  <c r="M115" i="2"/>
  <c r="L97" i="2"/>
  <c r="K68" i="2"/>
  <c r="J549" i="2"/>
  <c r="L435" i="2"/>
  <c r="J595" i="2"/>
  <c r="J377" i="2"/>
  <c r="K115" i="2"/>
  <c r="M52" i="2"/>
  <c r="K537" i="2"/>
  <c r="L530" i="2"/>
  <c r="L442" i="2"/>
  <c r="M584" i="2"/>
  <c r="L316" i="2"/>
  <c r="J316" i="2"/>
  <c r="J97" i="2"/>
  <c r="M75" i="2"/>
  <c r="L52" i="2"/>
  <c r="K442" i="2"/>
  <c r="K530" i="2"/>
  <c r="J524" i="2"/>
  <c r="K483" i="2"/>
  <c r="K595" i="2"/>
  <c r="K584" i="2"/>
  <c r="K316" i="2"/>
  <c r="M86" i="2"/>
  <c r="K52" i="2"/>
  <c r="M556" i="2"/>
  <c r="J556" i="2"/>
  <c r="M549" i="2"/>
  <c r="L524" i="2"/>
  <c r="J458" i="2"/>
  <c r="K465" i="2"/>
  <c r="K75" i="2"/>
  <c r="L36" i="2"/>
  <c r="AB631" i="2" l="1"/>
  <c r="AC631" i="2" s="1"/>
  <c r="AB610" i="2"/>
  <c r="AC610" i="2" s="1"/>
  <c r="AB433" i="2"/>
  <c r="AC433" i="2" s="1"/>
  <c r="AB76" i="2"/>
  <c r="AC76" i="2" s="1"/>
  <c r="AB318" i="2"/>
  <c r="AC318" i="2" s="1"/>
  <c r="AB359" i="2"/>
  <c r="AC359" i="2" s="1"/>
  <c r="AB154" i="2"/>
  <c r="AC154" i="2" s="1"/>
  <c r="AB326" i="2"/>
  <c r="AC326" i="2" s="1"/>
  <c r="AB188" i="2"/>
  <c r="AC188" i="2" s="1"/>
  <c r="AB305" i="2"/>
  <c r="AC305" i="2" s="1"/>
  <c r="AB273" i="2"/>
  <c r="AC273" i="2" s="1"/>
  <c r="K464" i="2"/>
  <c r="AB479" i="2"/>
  <c r="AC479" i="2" s="1"/>
  <c r="AB342" i="2"/>
  <c r="AC342" i="2" s="1"/>
  <c r="AB546" i="2"/>
  <c r="AC546" i="2" s="1"/>
  <c r="AB106" i="2"/>
  <c r="AC106" i="2" s="1"/>
  <c r="AB283" i="2"/>
  <c r="AC283" i="2" s="1"/>
  <c r="AB375" i="2"/>
  <c r="AC375" i="2" s="1"/>
  <c r="AB180" i="2"/>
  <c r="AC180" i="2" s="1"/>
  <c r="AB445" i="2"/>
  <c r="AC445" i="2" s="1"/>
  <c r="AB166" i="2"/>
  <c r="AC166" i="2" s="1"/>
  <c r="AB149" i="2"/>
  <c r="AC149" i="2" s="1"/>
  <c r="AB71" i="2"/>
  <c r="AC71" i="2" s="1"/>
  <c r="AB33" i="2"/>
  <c r="AC33" i="2" s="1"/>
  <c r="AB84" i="2"/>
  <c r="AC84" i="2" s="1"/>
  <c r="AB109" i="2"/>
  <c r="AC109" i="2" s="1"/>
  <c r="AB358" i="2"/>
  <c r="AC358" i="2" s="1"/>
  <c r="K383" i="2"/>
  <c r="AB369" i="2"/>
  <c r="AC369" i="2" s="1"/>
  <c r="AB639" i="2"/>
  <c r="AC639" i="2" s="1"/>
  <c r="AB651" i="2"/>
  <c r="AC651" i="2" s="1"/>
  <c r="AB423" i="2"/>
  <c r="AC423" i="2" s="1"/>
  <c r="AB474" i="2"/>
  <c r="AC474" i="2" s="1"/>
  <c r="AB437" i="2"/>
  <c r="AC437" i="2" s="1"/>
  <c r="AB620" i="2"/>
  <c r="AC620" i="2" s="1"/>
  <c r="AB540" i="2"/>
  <c r="AC540" i="2" s="1"/>
  <c r="AB500" i="2"/>
  <c r="AC500" i="2" s="1"/>
  <c r="AB569" i="2"/>
  <c r="AC569" i="2" s="1"/>
  <c r="AB531" i="2"/>
  <c r="AC531" i="2" s="1"/>
  <c r="AB58" i="2"/>
  <c r="AC58" i="2" s="1"/>
  <c r="AB231" i="2"/>
  <c r="AC231" i="2" s="1"/>
  <c r="AB647" i="2"/>
  <c r="AC647" i="2" s="1"/>
  <c r="AB34" i="2"/>
  <c r="AC34" i="2" s="1"/>
  <c r="AB534" i="2"/>
  <c r="AC534" i="2" s="1"/>
  <c r="AB81" i="2"/>
  <c r="AC81" i="2" s="1"/>
  <c r="AB596" i="2"/>
  <c r="AC596" i="2" s="1"/>
  <c r="M555" i="2"/>
  <c r="AB224" i="2"/>
  <c r="AC224" i="2" s="1"/>
  <c r="AB82" i="2"/>
  <c r="AC82" i="2" s="1"/>
  <c r="AB290" i="2"/>
  <c r="AC290" i="2" s="1"/>
  <c r="AB53" i="2"/>
  <c r="AC53" i="2" s="1"/>
  <c r="AB552" i="2"/>
  <c r="AC552" i="2" s="1"/>
  <c r="AB612" i="2"/>
  <c r="AC612" i="2" s="1"/>
  <c r="AB133" i="2"/>
  <c r="AC133" i="2" s="1"/>
  <c r="AB418" i="2"/>
  <c r="AC418" i="2" s="1"/>
  <c r="AB284" i="2"/>
  <c r="AC284" i="2" s="1"/>
  <c r="AB581" i="2"/>
  <c r="AC581" i="2" s="1"/>
  <c r="AB636" i="2"/>
  <c r="AC636" i="2" s="1"/>
  <c r="AB496" i="2"/>
  <c r="AC496" i="2" s="1"/>
  <c r="AB228" i="2"/>
  <c r="AC228" i="2" s="1"/>
  <c r="AB95" i="2"/>
  <c r="AC95" i="2" s="1"/>
  <c r="AB607" i="2"/>
  <c r="AC607" i="2" s="1"/>
  <c r="AB560" i="2"/>
  <c r="AC560" i="2" s="1"/>
  <c r="AB335" i="2"/>
  <c r="AC335" i="2" s="1"/>
  <c r="AB330" i="2"/>
  <c r="AC330" i="2" s="1"/>
  <c r="AB404" i="2"/>
  <c r="AC404" i="2" s="1"/>
  <c r="AB371" i="2"/>
  <c r="AC371" i="2" s="1"/>
  <c r="AB398" i="2"/>
  <c r="AC398" i="2" s="1"/>
  <c r="AB567" i="2"/>
  <c r="AC567" i="2" s="1"/>
  <c r="AB559" i="2"/>
  <c r="AC559" i="2" s="1"/>
  <c r="AB61" i="2"/>
  <c r="AC61" i="2" s="1"/>
  <c r="AB653" i="2"/>
  <c r="AC653" i="2" s="1"/>
  <c r="AB609" i="2"/>
  <c r="AC609" i="2" s="1"/>
  <c r="AB508" i="2"/>
  <c r="AC508" i="2" s="1"/>
  <c r="AB550" i="2"/>
  <c r="AC550" i="2" s="1"/>
  <c r="AB282" i="2"/>
  <c r="AC282" i="2" s="1"/>
  <c r="AB466" i="2"/>
  <c r="AC466" i="2" s="1"/>
  <c r="AB645" i="2"/>
  <c r="AC645" i="2" s="1"/>
  <c r="AB643" i="2"/>
  <c r="AC643" i="2" s="1"/>
  <c r="AB558" i="2"/>
  <c r="AC558" i="2" s="1"/>
  <c r="AB554" i="2"/>
  <c r="AC554" i="2" s="1"/>
  <c r="AB562" i="2"/>
  <c r="AC562" i="2" s="1"/>
  <c r="AB485" i="2"/>
  <c r="AC485" i="2" s="1"/>
  <c r="AB385" i="2"/>
  <c r="AC385" i="2" s="1"/>
  <c r="AB69" i="2"/>
  <c r="AC69" i="2" s="1"/>
  <c r="AB361" i="2"/>
  <c r="AC361" i="2" s="1"/>
  <c r="AB55" i="2"/>
  <c r="AC55" i="2" s="1"/>
  <c r="AB365" i="2"/>
  <c r="AC365" i="2" s="1"/>
  <c r="AB145" i="2"/>
  <c r="AC145" i="2" s="1"/>
  <c r="AB564" i="2"/>
  <c r="AC564" i="2" s="1"/>
  <c r="AB368" i="2"/>
  <c r="AC368" i="2" s="1"/>
  <c r="AB303" i="2"/>
  <c r="AC303" i="2" s="1"/>
  <c r="AB462" i="2"/>
  <c r="AC462" i="2" s="1"/>
  <c r="AB297" i="2"/>
  <c r="AC297" i="2" s="1"/>
  <c r="AB254" i="2"/>
  <c r="AC254" i="2" s="1"/>
  <c r="AB186" i="2"/>
  <c r="AC186" i="2" s="1"/>
  <c r="AB539" i="2"/>
  <c r="AC539" i="2" s="1"/>
  <c r="AB469" i="2"/>
  <c r="AC469" i="2" s="1"/>
  <c r="AB334" i="2"/>
  <c r="AC334" i="2" s="1"/>
  <c r="AB565" i="2"/>
  <c r="AC565" i="2" s="1"/>
  <c r="AB308" i="2"/>
  <c r="AC308" i="2" s="1"/>
  <c r="AB136" i="2"/>
  <c r="AC136" i="2" s="1"/>
  <c r="AB93" i="2"/>
  <c r="AC93" i="2" s="1"/>
  <c r="AB190" i="2"/>
  <c r="AC190" i="2" s="1"/>
  <c r="AB576" i="2"/>
  <c r="AC576" i="2" s="1"/>
  <c r="AB625" i="2"/>
  <c r="AC625" i="2" s="1"/>
  <c r="AB450" i="2"/>
  <c r="AC450" i="2" s="1"/>
  <c r="AB477" i="2"/>
  <c r="AC477" i="2" s="1"/>
  <c r="AB580" i="2"/>
  <c r="AC580" i="2" s="1"/>
  <c r="AB603" i="2"/>
  <c r="AC603" i="2" s="1"/>
  <c r="AB545" i="2"/>
  <c r="AC545" i="2" s="1"/>
  <c r="AB615" i="2"/>
  <c r="AC615" i="2" s="1"/>
  <c r="AB408" i="2"/>
  <c r="AC408" i="2" s="1"/>
  <c r="AB392" i="2"/>
  <c r="AC392" i="2" s="1"/>
  <c r="AB489" i="2"/>
  <c r="AC489" i="2" s="1"/>
  <c r="AB400" i="2"/>
  <c r="AC400" i="2" s="1"/>
  <c r="AB352" i="2"/>
  <c r="AC352" i="2" s="1"/>
  <c r="AB205" i="2"/>
  <c r="AC205" i="2" s="1"/>
  <c r="AB57" i="2"/>
  <c r="AC57" i="2" s="1"/>
  <c r="AB103" i="2"/>
  <c r="AC103" i="2" s="1"/>
  <c r="AB176" i="2"/>
  <c r="AC176" i="2" s="1"/>
  <c r="AB240" i="2"/>
  <c r="AC240" i="2" s="1"/>
  <c r="AB301" i="2"/>
  <c r="AC301" i="2" s="1"/>
  <c r="AB173" i="2"/>
  <c r="AC173" i="2" s="1"/>
  <c r="AB518" i="2"/>
  <c r="AC518" i="2" s="1"/>
  <c r="AB390" i="2"/>
  <c r="AC390" i="2" s="1"/>
  <c r="AB177" i="2"/>
  <c r="AC177" i="2" s="1"/>
  <c r="AB381" i="2"/>
  <c r="AC381" i="2" s="1"/>
  <c r="AB634" i="2"/>
  <c r="AC634" i="2" s="1"/>
  <c r="AB168" i="2"/>
  <c r="AC168" i="2" s="1"/>
  <c r="AB611" i="2"/>
  <c r="AC611" i="2" s="1"/>
  <c r="AB589" i="2"/>
  <c r="AC589" i="2" s="1"/>
  <c r="AB295" i="2"/>
  <c r="AC295" i="2" s="1"/>
  <c r="AB648" i="2"/>
  <c r="AC648" i="2" s="1"/>
  <c r="AB447" i="2"/>
  <c r="AC447" i="2" s="1"/>
  <c r="AB107" i="2"/>
  <c r="AC107" i="2" s="1"/>
  <c r="AB101" i="2"/>
  <c r="AC101" i="2" s="1"/>
  <c r="AB436" i="2"/>
  <c r="AC436" i="2" s="1"/>
  <c r="AB613" i="2"/>
  <c r="AC613" i="2" s="1"/>
  <c r="AB617" i="2"/>
  <c r="AC617" i="2" s="1"/>
  <c r="AB49" i="2"/>
  <c r="AC49" i="2" s="1"/>
  <c r="AB271" i="2"/>
  <c r="AC271" i="2" s="1"/>
  <c r="AB311" i="2"/>
  <c r="AC311" i="2" s="1"/>
  <c r="AB587" i="2"/>
  <c r="AC587" i="2" s="1"/>
  <c r="AB533" i="2"/>
  <c r="AC533" i="2" s="1"/>
  <c r="AB222" i="2"/>
  <c r="AC222" i="2" s="1"/>
  <c r="AB300" i="2"/>
  <c r="AC300" i="2" s="1"/>
  <c r="AB317" i="2"/>
  <c r="AC317" i="2" s="1"/>
  <c r="AB268" i="2"/>
  <c r="AC268" i="2" s="1"/>
  <c r="AB393" i="2"/>
  <c r="AC393" i="2" s="1"/>
  <c r="AB351" i="2"/>
  <c r="AC351" i="2" s="1"/>
  <c r="AB379" i="2"/>
  <c r="AC379" i="2" s="1"/>
  <c r="AB511" i="2"/>
  <c r="AC511" i="2" s="1"/>
  <c r="AB144" i="2"/>
  <c r="AC144" i="2" s="1"/>
  <c r="AB592" i="2"/>
  <c r="AC592" i="2" s="1"/>
  <c r="AB598" i="2"/>
  <c r="AC598" i="2" s="1"/>
  <c r="AB225" i="2"/>
  <c r="AC225" i="2" s="1"/>
  <c r="AB633" i="2"/>
  <c r="AC633" i="2" s="1"/>
  <c r="AB561" i="2"/>
  <c r="AC561" i="2" s="1"/>
  <c r="AB407" i="2"/>
  <c r="AC407" i="2" s="1"/>
  <c r="AB563" i="2"/>
  <c r="AC563" i="2" s="1"/>
  <c r="AB111" i="2"/>
  <c r="AC111" i="2" s="1"/>
  <c r="AB345" i="2"/>
  <c r="AC345" i="2" s="1"/>
  <c r="AB267" i="2"/>
  <c r="AC267" i="2" s="1"/>
  <c r="AB652" i="2"/>
  <c r="AC652" i="2" s="1"/>
  <c r="AB621" i="2"/>
  <c r="AC621" i="2" s="1"/>
  <c r="AB481" i="2"/>
  <c r="AC481" i="2" s="1"/>
  <c r="AB62" i="2"/>
  <c r="AC62" i="2" s="1"/>
  <c r="AB572" i="2"/>
  <c r="AC572" i="2" s="1"/>
  <c r="AB497" i="2"/>
  <c r="AC497" i="2" s="1"/>
  <c r="AB397" i="2"/>
  <c r="AC397" i="2" s="1"/>
  <c r="AB245" i="2"/>
  <c r="AC245" i="2" s="1"/>
  <c r="AB279" i="2"/>
  <c r="AC279" i="2" s="1"/>
  <c r="AB236" i="2"/>
  <c r="AC236" i="2" s="1"/>
  <c r="AB314" i="2"/>
  <c r="AC314" i="2" s="1"/>
  <c r="AB165" i="2"/>
  <c r="AC165" i="2" s="1"/>
  <c r="AB72" i="2"/>
  <c r="AC72" i="2" s="1"/>
  <c r="AB251" i="2"/>
  <c r="AC251" i="2" s="1"/>
  <c r="AB264" i="2"/>
  <c r="AC264" i="2" s="1"/>
  <c r="AB130" i="2"/>
  <c r="AC130" i="2" s="1"/>
  <c r="AB79" i="2"/>
  <c r="AC79" i="2" s="1"/>
  <c r="AB372" i="2"/>
  <c r="AC372" i="2" s="1"/>
  <c r="AB298" i="2"/>
  <c r="AC298" i="2" s="1"/>
  <c r="AB198" i="2"/>
  <c r="AC198" i="2" s="1"/>
  <c r="AB120" i="2"/>
  <c r="AC120" i="2" s="1"/>
  <c r="AB174" i="2"/>
  <c r="AC174" i="2" s="1"/>
  <c r="AB336" i="2"/>
  <c r="AC336" i="2" s="1"/>
  <c r="AB619" i="2"/>
  <c r="AC619" i="2" s="1"/>
  <c r="AB46" i="2"/>
  <c r="AC46" i="2" s="1"/>
  <c r="AB570" i="2"/>
  <c r="AC570" i="2" s="1"/>
  <c r="AB187" i="2"/>
  <c r="AC187" i="2" s="1"/>
  <c r="AB471" i="2"/>
  <c r="AC471" i="2" s="1"/>
  <c r="AB515" i="2"/>
  <c r="AC515" i="2" s="1"/>
  <c r="AB146" i="2"/>
  <c r="AC146" i="2" s="1"/>
  <c r="AB373" i="2"/>
  <c r="AC373" i="2" s="1"/>
  <c r="AB229" i="2"/>
  <c r="AC229" i="2" s="1"/>
  <c r="AB157" i="2"/>
  <c r="AC157" i="2" s="1"/>
  <c r="AB366" i="2"/>
  <c r="AC366" i="2" s="1"/>
  <c r="AB389" i="2"/>
  <c r="AC389" i="2" s="1"/>
  <c r="AB39" i="2"/>
  <c r="AC39" i="2" s="1"/>
  <c r="AB434" i="2"/>
  <c r="AC434" i="2" s="1"/>
  <c r="AB213" i="2"/>
  <c r="AC213" i="2" s="1"/>
  <c r="AB557" i="2"/>
  <c r="AC557" i="2" s="1"/>
  <c r="AB280" i="2"/>
  <c r="AC280" i="2" s="1"/>
  <c r="AB478" i="2"/>
  <c r="AC478" i="2" s="1"/>
  <c r="AB623" i="2"/>
  <c r="AC623" i="2" s="1"/>
  <c r="AB307" i="2"/>
  <c r="AC307" i="2" s="1"/>
  <c r="AB635" i="2"/>
  <c r="AC635" i="2" s="1"/>
  <c r="AB432" i="2"/>
  <c r="AC432" i="2" s="1"/>
  <c r="AB492" i="2"/>
  <c r="AC492" i="2" s="1"/>
  <c r="AB405" i="2"/>
  <c r="AC405" i="2" s="1"/>
  <c r="AB461" i="2"/>
  <c r="AC461" i="2" s="1"/>
  <c r="AB80" i="2"/>
  <c r="AC80" i="2" s="1"/>
  <c r="AB421" i="2"/>
  <c r="AC421" i="2" s="1"/>
  <c r="AB409" i="2"/>
  <c r="AC409" i="2" s="1"/>
  <c r="AB315" i="2"/>
  <c r="AC315" i="2" s="1"/>
  <c r="AB158" i="2"/>
  <c r="AC158" i="2" s="1"/>
  <c r="AB131" i="2"/>
  <c r="AC131" i="2" s="1"/>
  <c r="AB343" i="2"/>
  <c r="AC343" i="2" s="1"/>
  <c r="AB91" i="2"/>
  <c r="AC91" i="2" s="1"/>
  <c r="AB45" i="2"/>
  <c r="AC45" i="2" s="1"/>
  <c r="AB100" i="2"/>
  <c r="AC100" i="2" s="1"/>
  <c r="AB230" i="2"/>
  <c r="AC230" i="2" s="1"/>
  <c r="AB322" i="2"/>
  <c r="AC322" i="2" s="1"/>
  <c r="AB50" i="2"/>
  <c r="AC50" i="2" s="1"/>
  <c r="AB113" i="2"/>
  <c r="AC113" i="2" s="1"/>
  <c r="AB263" i="2"/>
  <c r="AC263" i="2" s="1"/>
  <c r="AB422" i="2"/>
  <c r="AC422" i="2" s="1"/>
  <c r="AB604" i="2"/>
  <c r="AC604" i="2" s="1"/>
  <c r="AB406" i="2"/>
  <c r="AC406" i="2" s="1"/>
  <c r="AB87" i="2"/>
  <c r="AC87" i="2" s="1"/>
  <c r="AB261" i="2"/>
  <c r="AC261" i="2" s="1"/>
  <c r="AB544" i="2"/>
  <c r="AC544" i="2" s="1"/>
  <c r="AB217" i="2"/>
  <c r="AC217" i="2" s="1"/>
  <c r="AB399" i="2"/>
  <c r="AC399" i="2" s="1"/>
  <c r="AB306" i="2"/>
  <c r="AC306" i="2" s="1"/>
  <c r="AB243" i="2"/>
  <c r="AC243" i="2" s="1"/>
  <c r="AB191" i="2"/>
  <c r="AC191" i="2" s="1"/>
  <c r="AB281" i="2"/>
  <c r="AC281" i="2" s="1"/>
  <c r="AB153" i="2"/>
  <c r="AC153" i="2" s="1"/>
  <c r="AB328" i="2"/>
  <c r="AC328" i="2" s="1"/>
  <c r="AB127" i="2"/>
  <c r="AC127" i="2" s="1"/>
  <c r="AB195" i="2"/>
  <c r="AC195" i="2" s="1"/>
  <c r="AB258" i="2"/>
  <c r="AC258" i="2" s="1"/>
  <c r="AB250" i="2"/>
  <c r="AC250" i="2" s="1"/>
  <c r="AB277" i="2"/>
  <c r="AC277" i="2" s="1"/>
  <c r="AB457" i="2"/>
  <c r="AC457" i="2" s="1"/>
  <c r="AB387" i="2"/>
  <c r="AC387" i="2" s="1"/>
  <c r="AB654" i="2"/>
  <c r="AC654" i="2" s="1"/>
  <c r="AB487" i="2"/>
  <c r="AC487" i="2" s="1"/>
  <c r="AB427" i="2"/>
  <c r="AC427" i="2" s="1"/>
  <c r="AB646" i="2"/>
  <c r="AC646" i="2" s="1"/>
  <c r="AB455" i="2"/>
  <c r="AC455" i="2" s="1"/>
  <c r="AB484" i="2"/>
  <c r="AC484" i="2" s="1"/>
  <c r="AB394" i="2"/>
  <c r="AC394" i="2" s="1"/>
  <c r="AB512" i="2"/>
  <c r="AC512" i="2" s="1"/>
  <c r="AB331" i="2"/>
  <c r="AC331" i="2" s="1"/>
  <c r="AB588" i="2"/>
  <c r="AC588" i="2" s="1"/>
  <c r="AB503" i="2"/>
  <c r="AC503" i="2" s="1"/>
  <c r="AB142" i="2"/>
  <c r="AC142" i="2" s="1"/>
  <c r="AB585" i="2"/>
  <c r="AC585" i="2" s="1"/>
  <c r="AB363" i="2"/>
  <c r="AC363" i="2" s="1"/>
  <c r="AB502" i="2"/>
  <c r="AC502" i="2" s="1"/>
  <c r="AB568" i="2"/>
  <c r="AC568" i="2" s="1"/>
  <c r="AB535" i="2"/>
  <c r="AC535" i="2" s="1"/>
  <c r="AB241" i="2"/>
  <c r="AC241" i="2" s="1"/>
  <c r="AB266" i="2"/>
  <c r="AC266" i="2" s="1"/>
  <c r="AB196" i="2"/>
  <c r="AC196" i="2" s="1"/>
  <c r="AB288" i="2"/>
  <c r="AC288" i="2" s="1"/>
  <c r="AB35" i="2"/>
  <c r="AC35" i="2" s="1"/>
  <c r="AB44" i="2"/>
  <c r="AC44" i="2" s="1"/>
  <c r="AB54" i="2"/>
  <c r="AC54" i="2" s="1"/>
  <c r="AB199" i="2"/>
  <c r="AC199" i="2" s="1"/>
  <c r="AB94" i="2"/>
  <c r="AC94" i="2" s="1"/>
  <c r="AB56" i="2"/>
  <c r="AC56" i="2" s="1"/>
  <c r="AB578" i="2"/>
  <c r="AC578" i="2" s="1"/>
  <c r="AB527" i="2"/>
  <c r="AC527" i="2" s="1"/>
  <c r="AB376" i="2"/>
  <c r="AC376" i="2" s="1"/>
  <c r="AB184" i="2"/>
  <c r="AC184" i="2" s="1"/>
  <c r="AB419" i="2"/>
  <c r="AC419" i="2" s="1"/>
  <c r="AB178" i="2"/>
  <c r="AC178" i="2" s="1"/>
  <c r="AB169" i="2"/>
  <c r="AC169" i="2" s="1"/>
  <c r="AB446" i="2"/>
  <c r="AC446" i="2" s="1"/>
  <c r="AB473" i="2"/>
  <c r="AC473" i="2" s="1"/>
  <c r="AB495" i="2"/>
  <c r="AC495" i="2" s="1"/>
  <c r="AB286" i="2"/>
  <c r="AC286" i="2" s="1"/>
  <c r="AB357" i="2"/>
  <c r="AC357" i="2" s="1"/>
  <c r="AB140" i="2"/>
  <c r="AC140" i="2" s="1"/>
  <c r="AB119" i="2"/>
  <c r="AC119" i="2" s="1"/>
  <c r="AB121" i="2"/>
  <c r="AC121" i="2" s="1"/>
  <c r="AB420" i="2"/>
  <c r="AC420" i="2" s="1"/>
  <c r="AB219" i="2"/>
  <c r="AC219" i="2" s="1"/>
  <c r="AB350" i="2"/>
  <c r="AC350" i="2" s="1"/>
  <c r="AB378" i="2"/>
  <c r="AC378" i="2" s="1"/>
  <c r="AB185" i="2"/>
  <c r="AC185" i="2" s="1"/>
  <c r="AB642" i="2"/>
  <c r="AC642" i="2" s="1"/>
  <c r="AB98" i="2"/>
  <c r="AC98" i="2" s="1"/>
  <c r="AB403" i="2"/>
  <c r="AC403" i="2" s="1"/>
  <c r="AB641" i="2"/>
  <c r="AC641" i="2" s="1"/>
  <c r="AB519" i="2"/>
  <c r="AC519" i="2" s="1"/>
  <c r="AB541" i="2"/>
  <c r="AC541" i="2" s="1"/>
  <c r="AB590" i="2"/>
  <c r="AC590" i="2" s="1"/>
  <c r="AB553" i="2"/>
  <c r="AC553" i="2" s="1"/>
  <c r="AB137" i="2"/>
  <c r="AC137" i="2" s="1"/>
  <c r="AB593" i="2"/>
  <c r="AC593" i="2" s="1"/>
  <c r="AB525" i="2"/>
  <c r="AC525" i="2" s="1"/>
  <c r="AB459" i="2"/>
  <c r="AC459" i="2" s="1"/>
  <c r="AB293" i="2"/>
  <c r="AC293" i="2" s="1"/>
  <c r="AB493" i="2"/>
  <c r="AC493" i="2" s="1"/>
  <c r="AB618" i="2"/>
  <c r="AC618" i="2" s="1"/>
  <c r="AB374" i="2"/>
  <c r="AC374" i="2" s="1"/>
  <c r="AB63" i="2"/>
  <c r="AC63" i="2" s="1"/>
  <c r="AB203" i="2"/>
  <c r="AC203" i="2" s="1"/>
  <c r="AB105" i="2"/>
  <c r="AC105" i="2" s="1"/>
  <c r="AB227" i="2"/>
  <c r="AC227" i="2" s="1"/>
  <c r="AB123" i="2"/>
  <c r="AC123" i="2" s="1"/>
  <c r="AB232" i="2"/>
  <c r="AC232" i="2" s="1"/>
  <c r="AB182" i="2"/>
  <c r="AC182" i="2" s="1"/>
  <c r="AB417" i="2"/>
  <c r="AC417" i="2" s="1"/>
  <c r="AB360" i="2"/>
  <c r="AC360" i="2" s="1"/>
  <c r="AB616" i="2"/>
  <c r="AC616" i="2" s="1"/>
  <c r="AB428" i="2"/>
  <c r="AC428" i="2" s="1"/>
  <c r="AB386" i="2"/>
  <c r="AC386" i="2" s="1"/>
  <c r="AB626" i="2"/>
  <c r="AC626" i="2" s="1"/>
  <c r="AB438" i="2"/>
  <c r="AC438" i="2" s="1"/>
  <c r="AB161" i="2"/>
  <c r="AC161" i="2" s="1"/>
  <c r="AB275" i="2"/>
  <c r="AC275" i="2" s="1"/>
  <c r="AB156" i="2"/>
  <c r="AC156" i="2" s="1"/>
  <c r="AB41" i="2"/>
  <c r="AC41" i="2" s="1"/>
  <c r="AB395" i="2"/>
  <c r="AC395" i="2" s="1"/>
  <c r="AB172" i="2"/>
  <c r="AC172" i="2" s="1"/>
  <c r="AB650" i="2"/>
  <c r="AC650" i="2" s="1"/>
  <c r="AB59" i="2"/>
  <c r="AC59" i="2" s="1"/>
  <c r="AB246" i="2"/>
  <c r="AC246" i="2" s="1"/>
  <c r="AB274" i="2"/>
  <c r="AC274" i="2" s="1"/>
  <c r="AB47" i="2"/>
  <c r="AC47" i="2" s="1"/>
  <c r="AB624" i="2"/>
  <c r="AC624" i="2" s="1"/>
  <c r="AB237" i="2"/>
  <c r="AC237" i="2" s="1"/>
  <c r="AB312" i="2"/>
  <c r="AC312" i="2" s="1"/>
  <c r="AB630" i="2"/>
  <c r="AC630" i="2" s="1"/>
  <c r="AB138" i="2"/>
  <c r="AC138" i="2" s="1"/>
  <c r="AB272" i="2"/>
  <c r="AC272" i="2" s="1"/>
  <c r="AB118" i="2"/>
  <c r="AC118" i="2" s="1"/>
  <c r="AB472" i="2"/>
  <c r="AC472" i="2" s="1"/>
  <c r="AB547" i="2"/>
  <c r="AC547" i="2" s="1"/>
  <c r="AB126" i="2"/>
  <c r="AC126" i="2" s="1"/>
  <c r="AB238" i="2"/>
  <c r="AC238" i="2" s="1"/>
  <c r="AB218" i="2"/>
  <c r="AC218" i="2" s="1"/>
  <c r="AB356" i="2"/>
  <c r="AC356" i="2" s="1"/>
  <c r="AB575" i="2"/>
  <c r="AC575" i="2" s="1"/>
  <c r="AB37" i="2"/>
  <c r="AC37" i="2" s="1"/>
  <c r="M37" i="2" s="1"/>
  <c r="AB509" i="2"/>
  <c r="AC509" i="2" s="1"/>
  <c r="AB499" i="2"/>
  <c r="AC499" i="2" s="1"/>
  <c r="AB507" i="2"/>
  <c r="AC507" i="2" s="1"/>
  <c r="AB204" i="2"/>
  <c r="AC204" i="2" s="1"/>
  <c r="AB216" i="2"/>
  <c r="AC216" i="2" s="1"/>
  <c r="AB193" i="2"/>
  <c r="AC193" i="2" s="1"/>
  <c r="AB90" i="2"/>
  <c r="AC90" i="2" s="1"/>
  <c r="AB102" i="2"/>
  <c r="AC102" i="2" s="1"/>
  <c r="AB257" i="2"/>
  <c r="AC257" i="2" s="1"/>
  <c r="AB606" i="2"/>
  <c r="AC606" i="2" s="1"/>
  <c r="AB467" i="2"/>
  <c r="AC467" i="2" s="1"/>
  <c r="AB629" i="2"/>
  <c r="AC629" i="2" s="1"/>
  <c r="AB347" i="2"/>
  <c r="AC347" i="2" s="1"/>
  <c r="AB64" i="2"/>
  <c r="AC64" i="2" s="1"/>
  <c r="AB494" i="2"/>
  <c r="AC494" i="2" s="1"/>
  <c r="AB226" i="2"/>
  <c r="AC226" i="2" s="1"/>
  <c r="AB551" i="2"/>
  <c r="AC551" i="2" s="1"/>
  <c r="AB452" i="2"/>
  <c r="AC452" i="2" s="1"/>
  <c r="AB183" i="2"/>
  <c r="AC183" i="2" s="1"/>
  <c r="AB96" i="2"/>
  <c r="AC96" i="2" s="1"/>
  <c r="AB28" i="2"/>
  <c r="AC28" i="2" s="1"/>
  <c r="AB265" i="2"/>
  <c r="AC265" i="2" s="1"/>
  <c r="AB325" i="2"/>
  <c r="AC325" i="2" s="1"/>
  <c r="AB234" i="2"/>
  <c r="AC234" i="2" s="1"/>
  <c r="AB548" i="2"/>
  <c r="AC548" i="2" s="1"/>
  <c r="AB439" i="2"/>
  <c r="AC439" i="2" s="1"/>
  <c r="AB304" i="2"/>
  <c r="AC304" i="2" s="1"/>
  <c r="AB179" i="2"/>
  <c r="AC179" i="2" s="1"/>
  <c r="AB164" i="2"/>
  <c r="AC164" i="2" s="1"/>
  <c r="AB644" i="2"/>
  <c r="AC644" i="2" s="1"/>
  <c r="AB638" i="2"/>
  <c r="AC638" i="2" s="1"/>
  <c r="AB287" i="2"/>
  <c r="AC287" i="2" s="1"/>
  <c r="AB571" i="2"/>
  <c r="AC571" i="2" s="1"/>
  <c r="AB488" i="2"/>
  <c r="AC488" i="2" s="1"/>
  <c r="AB416" i="2"/>
  <c r="AC416" i="2" s="1"/>
  <c r="AB486" i="2"/>
  <c r="AC486" i="2" s="1"/>
  <c r="AB26" i="2"/>
  <c r="AC26" i="2" s="1"/>
  <c r="L26" i="2" s="1"/>
  <c r="O26" i="2" s="1"/>
  <c r="AB532" i="2"/>
  <c r="AC532" i="2" s="1"/>
  <c r="AB520" i="2"/>
  <c r="AC520" i="2" s="1"/>
  <c r="AB429" i="2"/>
  <c r="AC429" i="2" s="1"/>
  <c r="AB296" i="2"/>
  <c r="AC296" i="2" s="1"/>
  <c r="AB211" i="2"/>
  <c r="AC211" i="2" s="1"/>
  <c r="AB77" i="2"/>
  <c r="AC77" i="2" s="1"/>
  <c r="L77" i="2" s="1"/>
  <c r="AB566" i="2"/>
  <c r="AC566" i="2" s="1"/>
  <c r="AB573" i="2"/>
  <c r="AC573" i="2" s="1"/>
  <c r="AB344" i="2"/>
  <c r="AC344" i="2" s="1"/>
  <c r="AB278" i="2"/>
  <c r="AC278" i="2" s="1"/>
  <c r="AB270" i="2"/>
  <c r="AC270" i="2" s="1"/>
  <c r="AB51" i="2"/>
  <c r="AC51" i="2" s="1"/>
  <c r="AB223" i="2"/>
  <c r="AC223" i="2" s="1"/>
  <c r="AB313" i="2"/>
  <c r="AC313" i="2" s="1"/>
  <c r="AB220" i="2"/>
  <c r="AC220" i="2" s="1"/>
  <c r="AB151" i="2"/>
  <c r="AC151" i="2" s="1"/>
  <c r="AB364" i="2"/>
  <c r="AC364" i="2" s="1"/>
  <c r="AB516" i="2"/>
  <c r="AC516" i="2" s="1"/>
  <c r="AB430" i="2"/>
  <c r="AC430" i="2" s="1"/>
  <c r="AB396" i="2"/>
  <c r="AC396" i="2" s="1"/>
  <c r="AB321" i="2"/>
  <c r="AC321" i="2" s="1"/>
  <c r="AB210" i="2"/>
  <c r="AC210" i="2" s="1"/>
  <c r="AB78" i="2"/>
  <c r="AC78" i="2" s="1"/>
  <c r="AB289" i="2"/>
  <c r="AC289" i="2" s="1"/>
  <c r="AB324" i="2"/>
  <c r="AC324" i="2" s="1"/>
  <c r="AB319" i="2"/>
  <c r="AC319" i="2" s="1"/>
  <c r="AB202" i="2"/>
  <c r="AC202" i="2" s="1"/>
  <c r="AB29" i="2"/>
  <c r="AC29" i="2" s="1"/>
  <c r="M29" i="2" s="1"/>
  <c r="O29" i="2" s="1"/>
  <c r="AB490" i="2"/>
  <c r="AC490" i="2" s="1"/>
  <c r="AB160" i="2"/>
  <c r="AC160" i="2" s="1"/>
  <c r="AB110" i="2"/>
  <c r="AC110" i="2" s="1"/>
  <c r="AB538" i="2"/>
  <c r="AC538" i="2" s="1"/>
  <c r="AB591" i="2"/>
  <c r="AC591" i="2" s="1"/>
  <c r="AB320" i="2"/>
  <c r="AC320" i="2" s="1"/>
  <c r="AB627" i="2"/>
  <c r="AC627" i="2" s="1"/>
  <c r="AB475" i="2"/>
  <c r="AC475" i="2" s="1"/>
  <c r="AB513" i="2"/>
  <c r="AC513" i="2" s="1"/>
  <c r="AB586" i="2"/>
  <c r="AC586" i="2" s="1"/>
  <c r="AB505" i="2"/>
  <c r="AC505" i="2" s="1"/>
  <c r="AB542" i="2"/>
  <c r="AC542" i="2" s="1"/>
  <c r="AB67" i="2"/>
  <c r="AC67" i="2" s="1"/>
  <c r="AB291" i="2"/>
  <c r="AC291" i="2" s="1"/>
  <c r="AB453" i="2"/>
  <c r="AC453" i="2" s="1"/>
  <c r="AB353" i="2"/>
  <c r="AC353" i="2" s="1"/>
  <c r="AB632" i="2"/>
  <c r="AC632" i="2" s="1"/>
  <c r="AB124" i="2"/>
  <c r="AC124" i="2" s="1"/>
  <c r="L464" i="2"/>
  <c r="J555" i="2"/>
  <c r="L555" i="2"/>
  <c r="AB605" i="2"/>
  <c r="AC605" i="2" s="1"/>
  <c r="AB256" i="2"/>
  <c r="AC256" i="2" s="1"/>
  <c r="AB99" i="2"/>
  <c r="AC99" i="2" s="1"/>
  <c r="AB333" i="2"/>
  <c r="AC333" i="2" s="1"/>
  <c r="AB506" i="2"/>
  <c r="AC506" i="2" s="1"/>
  <c r="AB521" i="2"/>
  <c r="AC521" i="2" s="1"/>
  <c r="AB128" i="2"/>
  <c r="AC128" i="2" s="1"/>
  <c r="AB600" i="2"/>
  <c r="AC600" i="2" s="1"/>
  <c r="AB637" i="2"/>
  <c r="AC637" i="2" s="1"/>
  <c r="AB401" i="2"/>
  <c r="AC401" i="2" s="1"/>
  <c r="AB402" i="2"/>
  <c r="AC402" i="2" s="1"/>
  <c r="AB32" i="2"/>
  <c r="AC32" i="2" s="1"/>
  <c r="AB150" i="2"/>
  <c r="AC150" i="2" s="1"/>
  <c r="AB73" i="2"/>
  <c r="AC73" i="2" s="1"/>
  <c r="AB574" i="2"/>
  <c r="AC574" i="2" s="1"/>
  <c r="AB255" i="2"/>
  <c r="AC255" i="2" s="1"/>
  <c r="AB444" i="2"/>
  <c r="AC444" i="2" s="1"/>
  <c r="AB451" i="2"/>
  <c r="AC451" i="2" s="1"/>
  <c r="AB249" i="2"/>
  <c r="AC249" i="2" s="1"/>
  <c r="AB269" i="2"/>
  <c r="AC269" i="2" s="1"/>
  <c r="AB30" i="2"/>
  <c r="AC30" i="2" s="1"/>
  <c r="AB498" i="2"/>
  <c r="AC498" i="2" s="1"/>
  <c r="AB412" i="2"/>
  <c r="AC412" i="2" s="1"/>
  <c r="AB480" i="2"/>
  <c r="AC480" i="2" s="1"/>
  <c r="AB235" i="2"/>
  <c r="AC235" i="2" s="1"/>
  <c r="AB346" i="2"/>
  <c r="AC346" i="2" s="1"/>
  <c r="AB48" i="2"/>
  <c r="AC48" i="2" s="1"/>
  <c r="AB276" i="2"/>
  <c r="AC276" i="2" s="1"/>
  <c r="AB608" i="2"/>
  <c r="AC608" i="2" s="1"/>
  <c r="AB426" i="2"/>
  <c r="AC426" i="2" s="1"/>
  <c r="AB370" i="2"/>
  <c r="AC370" i="2" s="1"/>
  <c r="AB310" i="2"/>
  <c r="AC310" i="2" s="1"/>
  <c r="AB252" i="2"/>
  <c r="AC252" i="2" s="1"/>
  <c r="AB104" i="2"/>
  <c r="AC104" i="2" s="1"/>
  <c r="AB175" i="2"/>
  <c r="AC175" i="2" s="1"/>
  <c r="AB582" i="2"/>
  <c r="AC582" i="2" s="1"/>
  <c r="AB431" i="2"/>
  <c r="AC431" i="2" s="1"/>
  <c r="AB341" i="2"/>
  <c r="AC341" i="2" s="1"/>
  <c r="AB299" i="2"/>
  <c r="AC299" i="2" s="1"/>
  <c r="AB132" i="2"/>
  <c r="AC132" i="2" s="1"/>
  <c r="AB88" i="2"/>
  <c r="AC88" i="2" s="1"/>
  <c r="AB181" i="2"/>
  <c r="AC181" i="2" s="1"/>
  <c r="AB413" i="2"/>
  <c r="AC413" i="2" s="1"/>
  <c r="AB354" i="2"/>
  <c r="AC354" i="2" s="1"/>
  <c r="AB294" i="2"/>
  <c r="AC294" i="2" s="1"/>
  <c r="AB208" i="2"/>
  <c r="AC208" i="2" s="1"/>
  <c r="AB89" i="2"/>
  <c r="AC89" i="2" s="1"/>
  <c r="AB117" i="2"/>
  <c r="AC117" i="2" s="1"/>
  <c r="AB215" i="2"/>
  <c r="AC215" i="2" s="1"/>
  <c r="AB517" i="2"/>
  <c r="AC517" i="2" s="1"/>
  <c r="AB338" i="2"/>
  <c r="AC338" i="2" s="1"/>
  <c r="AB192" i="2"/>
  <c r="AC192" i="2" s="1"/>
  <c r="AB248" i="2"/>
  <c r="AC248" i="2" s="1"/>
  <c r="AB43" i="2"/>
  <c r="AC43" i="2" s="1"/>
  <c r="AB200" i="2"/>
  <c r="AC200" i="2" s="1"/>
  <c r="AB66" i="2"/>
  <c r="AC66" i="2" s="1"/>
  <c r="AB388" i="2"/>
  <c r="AC388" i="2" s="1"/>
  <c r="AB329" i="2"/>
  <c r="AC329" i="2" s="1"/>
  <c r="AB162" i="2"/>
  <c r="AC162" i="2" s="1"/>
  <c r="AB348" i="2"/>
  <c r="AC348" i="2" s="1"/>
  <c r="AB206" i="2"/>
  <c r="AC206" i="2" s="1"/>
  <c r="AB247" i="2"/>
  <c r="AC247" i="2" s="1"/>
  <c r="AB622" i="2"/>
  <c r="AC622" i="2" s="1"/>
  <c r="AB491" i="2"/>
  <c r="AC491" i="2" s="1"/>
  <c r="AB309" i="2"/>
  <c r="AC309" i="2" s="1"/>
  <c r="AB244" i="2"/>
  <c r="AC244" i="2" s="1"/>
  <c r="AB214" i="2"/>
  <c r="AC214" i="2" s="1"/>
  <c r="AB415" i="2"/>
  <c r="AC415" i="2" s="1"/>
  <c r="AB207" i="2"/>
  <c r="AC207" i="2" s="1"/>
  <c r="AB262" i="2"/>
  <c r="AC262" i="2" s="1"/>
  <c r="AB167" i="2"/>
  <c r="AC167" i="2" s="1"/>
  <c r="AB510" i="2"/>
  <c r="AC510" i="2" s="1"/>
  <c r="AB155" i="2"/>
  <c r="AC155" i="2" s="1"/>
  <c r="AB194" i="2"/>
  <c r="AC194" i="2" s="1"/>
  <c r="AB522" i="2"/>
  <c r="AC522" i="2" s="1"/>
  <c r="AB454" i="2"/>
  <c r="AC454" i="2" s="1"/>
  <c r="AB212" i="2"/>
  <c r="AC212" i="2" s="1"/>
  <c r="AB42" i="2"/>
  <c r="AC42" i="2" s="1"/>
  <c r="AB448" i="2"/>
  <c r="AC448" i="2" s="1"/>
  <c r="AB163" i="2"/>
  <c r="AC163" i="2" s="1"/>
  <c r="AB355" i="2"/>
  <c r="AC355" i="2" s="1"/>
  <c r="AB125" i="2"/>
  <c r="AC125" i="2" s="1"/>
  <c r="AB640" i="2"/>
  <c r="AC640" i="2" s="1"/>
  <c r="AB526" i="2"/>
  <c r="AC526" i="2" s="1"/>
  <c r="AB129" i="2"/>
  <c r="AC129" i="2" s="1"/>
  <c r="AB83" i="2"/>
  <c r="AC83" i="2" s="1"/>
  <c r="AB424" i="2"/>
  <c r="AC424" i="2" s="1"/>
  <c r="AB170" i="2"/>
  <c r="AC170" i="2" s="1"/>
  <c r="AB501" i="2"/>
  <c r="AC501" i="2" s="1"/>
  <c r="AB349" i="2"/>
  <c r="AC349" i="2" s="1"/>
  <c r="AB410" i="2"/>
  <c r="AC410" i="2" s="1"/>
  <c r="AB380" i="2"/>
  <c r="AC380" i="2" s="1"/>
  <c r="AB147" i="2"/>
  <c r="AC147" i="2" s="1"/>
  <c r="AB197" i="2"/>
  <c r="AC197" i="2" s="1"/>
  <c r="AB260" i="2"/>
  <c r="AC260" i="2" s="1"/>
  <c r="AB135" i="2"/>
  <c r="AC135" i="2" s="1"/>
  <c r="AB332" i="2"/>
  <c r="AC332" i="2" s="1"/>
  <c r="AB327" i="2"/>
  <c r="AC327" i="2" s="1"/>
  <c r="AB31" i="2"/>
  <c r="AC31" i="2" s="1"/>
  <c r="AB514" i="2"/>
  <c r="AC514" i="2" s="1"/>
  <c r="AB122" i="2"/>
  <c r="AC122" i="2" s="1"/>
  <c r="AB460" i="2"/>
  <c r="AC460" i="2" s="1"/>
  <c r="AB139" i="2"/>
  <c r="AC139" i="2" s="1"/>
  <c r="AB171" i="2"/>
  <c r="AC171" i="2" s="1"/>
  <c r="AB529" i="2"/>
  <c r="AC529" i="2" s="1"/>
  <c r="AB70" i="2"/>
  <c r="AC70" i="2" s="1"/>
  <c r="AB440" i="2"/>
  <c r="AC440" i="2" s="1"/>
  <c r="AB40" i="2"/>
  <c r="AC40" i="2" s="1"/>
  <c r="AB233" i="2"/>
  <c r="AC233" i="2" s="1"/>
  <c r="AB201" i="2"/>
  <c r="AC201" i="2" s="1"/>
  <c r="AB362" i="2"/>
  <c r="AC362" i="2" s="1"/>
  <c r="AB302" i="2"/>
  <c r="AC302" i="2" s="1"/>
  <c r="AB116" i="2"/>
  <c r="AC116" i="2" s="1"/>
  <c r="AB38" i="2"/>
  <c r="AC38" i="2" s="1"/>
  <c r="AB148" i="2"/>
  <c r="AC148" i="2" s="1"/>
  <c r="AB152" i="2"/>
  <c r="AC152" i="2" s="1"/>
  <c r="AB221" i="2"/>
  <c r="AC221" i="2" s="1"/>
  <c r="AB470" i="2"/>
  <c r="AC470" i="2" s="1"/>
  <c r="AB463" i="2"/>
  <c r="AC463" i="2" s="1"/>
  <c r="AB468" i="2"/>
  <c r="AC468" i="2" s="1"/>
  <c r="AB323" i="2"/>
  <c r="AC323" i="2" s="1"/>
  <c r="AB337" i="2"/>
  <c r="AC337" i="2" s="1"/>
  <c r="AB242" i="2"/>
  <c r="AC242" i="2" s="1"/>
  <c r="AB141" i="2"/>
  <c r="AC141" i="2" s="1"/>
  <c r="AB579" i="2"/>
  <c r="AC579" i="2" s="1"/>
  <c r="AB340" i="2"/>
  <c r="AC340" i="2" s="1"/>
  <c r="AB143" i="2"/>
  <c r="AC143" i="2" s="1"/>
  <c r="AB159" i="2"/>
  <c r="AC159" i="2" s="1"/>
  <c r="AB189" i="2"/>
  <c r="AC189" i="2" s="1"/>
  <c r="K536" i="2"/>
  <c r="K555" i="2"/>
  <c r="AB504" i="2"/>
  <c r="AC504" i="2" s="1"/>
  <c r="AB285" i="2"/>
  <c r="AC285" i="2" s="1"/>
  <c r="AB253" i="2"/>
  <c r="AC253" i="2" s="1"/>
  <c r="AB614" i="2"/>
  <c r="AC614" i="2" s="1"/>
  <c r="AB597" i="2"/>
  <c r="AC597" i="2" s="1"/>
  <c r="AB523" i="2"/>
  <c r="AC523" i="2" s="1"/>
  <c r="AB391" i="2"/>
  <c r="AC391" i="2" s="1"/>
  <c r="AB209" i="2"/>
  <c r="AC209" i="2" s="1"/>
  <c r="AB60" i="2"/>
  <c r="AC60" i="2" s="1"/>
  <c r="AB443" i="2"/>
  <c r="AC443" i="2" s="1"/>
  <c r="AB382" i="2"/>
  <c r="AC382" i="2" s="1"/>
  <c r="AB27" i="2"/>
  <c r="AC27" i="2" s="1"/>
  <c r="M27" i="2" s="1"/>
  <c r="O27" i="2" s="1"/>
  <c r="AB292" i="2"/>
  <c r="AC292" i="2" s="1"/>
  <c r="AB92" i="2"/>
  <c r="AC92" i="2" s="1"/>
  <c r="AB594" i="2"/>
  <c r="AC594" i="2" s="1"/>
  <c r="AB239" i="2"/>
  <c r="AC239" i="2" s="1"/>
  <c r="AB449" i="2"/>
  <c r="AC449" i="2" s="1"/>
  <c r="AB65" i="2"/>
  <c r="AC65" i="2" s="1"/>
  <c r="AB339" i="2"/>
  <c r="AC339" i="2" s="1"/>
  <c r="AB259" i="2"/>
  <c r="AC259" i="2" s="1"/>
  <c r="AB85" i="2"/>
  <c r="AC85" i="2" s="1"/>
  <c r="AB599" i="2"/>
  <c r="AC599" i="2" s="1"/>
  <c r="AB414" i="2"/>
  <c r="AC414" i="2" s="1"/>
  <c r="AB20" i="2"/>
  <c r="AC20" i="2" s="1"/>
  <c r="M482" i="2"/>
  <c r="J383" i="2"/>
  <c r="L536" i="2"/>
  <c r="K482" i="2"/>
  <c r="J536" i="2"/>
  <c r="M536" i="2"/>
  <c r="L482" i="2"/>
  <c r="J482" i="2"/>
  <c r="L441" i="2"/>
  <c r="M464" i="2"/>
  <c r="M441" i="2"/>
  <c r="J464" i="2"/>
  <c r="J441" i="2"/>
  <c r="K441" i="2"/>
  <c r="L383" i="2"/>
  <c r="M383" i="2"/>
  <c r="AB23" i="2"/>
  <c r="AB22" i="2"/>
  <c r="Z24" i="2"/>
  <c r="AB24" i="2" s="1"/>
  <c r="Z21" i="2"/>
  <c r="AB21" i="2" s="1"/>
  <c r="M583" i="2"/>
  <c r="K583" i="2"/>
  <c r="N549" i="2"/>
  <c r="N543" i="2"/>
  <c r="O524" i="2"/>
  <c r="N36" i="2"/>
  <c r="O316" i="2"/>
  <c r="N435" i="2"/>
  <c r="O442" i="2"/>
  <c r="O115" i="2"/>
  <c r="O577" i="2"/>
  <c r="O97" i="2"/>
  <c r="N524" i="2"/>
  <c r="O377" i="2"/>
  <c r="N577" i="2"/>
  <c r="N595" i="2"/>
  <c r="O384" i="2"/>
  <c r="O458" i="2"/>
  <c r="O549" i="2"/>
  <c r="O435" i="2"/>
  <c r="O465" i="2"/>
  <c r="O86" i="2"/>
  <c r="N52" i="2"/>
  <c r="O476" i="2"/>
  <c r="O595" i="2"/>
  <c r="O52" i="2"/>
  <c r="O537" i="2"/>
  <c r="O108" i="2"/>
  <c r="O483" i="2"/>
  <c r="N97" i="2"/>
  <c r="O530" i="2"/>
  <c r="N377" i="2"/>
  <c r="O68" i="2"/>
  <c r="N458" i="2"/>
  <c r="N316" i="2"/>
  <c r="O556" i="2"/>
  <c r="O543" i="2"/>
  <c r="N68" i="2"/>
  <c r="N86" i="2"/>
  <c r="K74" i="2"/>
  <c r="N530" i="2"/>
  <c r="N108" i="2"/>
  <c r="M114" i="2"/>
  <c r="M74" i="2"/>
  <c r="N476" i="2"/>
  <c r="N556" i="2"/>
  <c r="N537" i="2"/>
  <c r="J74" i="2"/>
  <c r="N75" i="2"/>
  <c r="L114" i="2"/>
  <c r="J114" i="2"/>
  <c r="N115" i="2"/>
  <c r="N442" i="2"/>
  <c r="N465" i="2"/>
  <c r="K114" i="2"/>
  <c r="N384" i="2"/>
  <c r="N483" i="2"/>
  <c r="L20" i="2" l="1"/>
  <c r="M20" i="2"/>
  <c r="O77" i="2"/>
  <c r="L75" i="2"/>
  <c r="O37" i="2"/>
  <c r="M36" i="2"/>
  <c r="O36" i="2" s="1"/>
  <c r="O555" i="2"/>
  <c r="N536" i="2"/>
  <c r="N464" i="2"/>
  <c r="N555" i="2"/>
  <c r="L21" i="2"/>
  <c r="AC21" i="2"/>
  <c r="M21" i="2" s="1"/>
  <c r="M22" i="2"/>
  <c r="O22" i="2" s="1"/>
  <c r="AC22" i="2"/>
  <c r="L24" i="2"/>
  <c r="AC24" i="2"/>
  <c r="L23" i="2"/>
  <c r="O23" i="2" s="1"/>
  <c r="AC23" i="2"/>
  <c r="O482" i="2"/>
  <c r="O536" i="2"/>
  <c r="N482" i="2"/>
  <c r="O464" i="2"/>
  <c r="N441" i="2"/>
  <c r="O441" i="2"/>
  <c r="N383" i="2"/>
  <c r="O383" i="2"/>
  <c r="O114" i="2"/>
  <c r="K25" i="2"/>
  <c r="N74" i="2"/>
  <c r="N114" i="2"/>
  <c r="N20" i="2"/>
  <c r="N23" i="2"/>
  <c r="M25" i="2"/>
  <c r="K19" i="2"/>
  <c r="O20" i="2" l="1"/>
  <c r="O75" i="2"/>
  <c r="L74" i="2"/>
  <c r="O74" i="2" s="1"/>
  <c r="M19" i="2"/>
  <c r="O21" i="2"/>
  <c r="O602" i="2"/>
  <c r="L602" i="2"/>
  <c r="L601" i="2" s="1"/>
  <c r="O601" i="2" s="1"/>
  <c r="L584" i="2"/>
  <c r="K18" i="2"/>
  <c r="K655" i="2" s="1"/>
  <c r="L583" i="2" l="1"/>
  <c r="O584" i="2"/>
  <c r="O583" i="2" l="1"/>
  <c r="N22" i="2" l="1"/>
  <c r="J602" i="2"/>
  <c r="J601" i="2" s="1"/>
  <c r="N601" i="2" s="1"/>
  <c r="N602" i="2"/>
  <c r="J584" i="2"/>
  <c r="N21" i="2"/>
  <c r="J583" i="2" l="1"/>
  <c r="N584" i="2"/>
  <c r="M18" i="2"/>
  <c r="M655" i="2" s="1"/>
  <c r="N583" i="2" l="1"/>
  <c r="O24" i="2" l="1"/>
  <c r="L19" i="2"/>
  <c r="O19" i="2" s="1"/>
  <c r="L25" i="2"/>
  <c r="O25" i="2" s="1"/>
  <c r="N24" i="2"/>
  <c r="J25" i="2"/>
  <c r="N25" i="2" s="1"/>
  <c r="J19" i="2" l="1"/>
  <c r="J18" i="2" s="1"/>
  <c r="J655" i="2" s="1"/>
  <c r="L18" i="2"/>
  <c r="L655" i="2" s="1"/>
  <c r="N19" i="2" l="1"/>
  <c r="O18" i="2"/>
  <c r="O655" i="2" s="1"/>
  <c r="N18" i="2"/>
  <c r="N655" i="2" s="1"/>
</calcChain>
</file>

<file path=xl/sharedStrings.xml><?xml version="1.0" encoding="utf-8"?>
<sst xmlns="http://schemas.openxmlformats.org/spreadsheetml/2006/main" count="1400" uniqueCount="919">
  <si>
    <t>Summe gesamt</t>
  </si>
  <si>
    <t>Person 5</t>
  </si>
  <si>
    <t>Person 4</t>
  </si>
  <si>
    <t>Person 3</t>
  </si>
  <si>
    <t>Person 2</t>
  </si>
  <si>
    <t>Person 1</t>
  </si>
  <si>
    <t>Sonstiges</t>
  </si>
  <si>
    <t>Logopädie</t>
  </si>
  <si>
    <t>Ergotherapeut</t>
  </si>
  <si>
    <t>Ergotherapie</t>
  </si>
  <si>
    <t>Masseur,med. Bademeister/-helfer</t>
  </si>
  <si>
    <t>Physiotherapeut</t>
  </si>
  <si>
    <t>Sportl./Bew.-Th./Gymn.-Lehrer</t>
  </si>
  <si>
    <t>Sporttherapie</t>
  </si>
  <si>
    <t>Tarif-/Vertraglich vereinbarte SOLL-Arbeitszeit</t>
  </si>
  <si>
    <t>Sonstige Berufsbezeichnungen</t>
  </si>
  <si>
    <t>Sozialarbeiter und -pädagoge</t>
  </si>
  <si>
    <t>Pflegehelfer</t>
  </si>
  <si>
    <t>examinierte Pflegekräfte</t>
  </si>
  <si>
    <t>Pflege</t>
  </si>
  <si>
    <t>Bereich Pflege</t>
  </si>
  <si>
    <t>Neuropsychologe</t>
  </si>
  <si>
    <t>Psychologe</t>
  </si>
  <si>
    <t>Psychologischer Psychotherapeut</t>
  </si>
  <si>
    <t>Psychologen</t>
  </si>
  <si>
    <t>Psychologischer Bereich</t>
  </si>
  <si>
    <t>Assistenzarzt</t>
  </si>
  <si>
    <t>Facharzt</t>
  </si>
  <si>
    <t>Oberarzt</t>
  </si>
  <si>
    <t>Chefarzt</t>
  </si>
  <si>
    <t>Ärzte</t>
  </si>
  <si>
    <t>Ärztlicher Bereich</t>
  </si>
  <si>
    <t>Stichtag</t>
  </si>
  <si>
    <t>Jahresdurchschnitt</t>
  </si>
  <si>
    <t>Name der Einrichtung</t>
  </si>
  <si>
    <t>Person 6</t>
  </si>
  <si>
    <t>Person 7</t>
  </si>
  <si>
    <t>Person 8</t>
  </si>
  <si>
    <t>Person 9</t>
  </si>
  <si>
    <t>Person 10</t>
  </si>
  <si>
    <t>Person 11</t>
  </si>
  <si>
    <t>Person 12</t>
  </si>
  <si>
    <t>Person 13</t>
  </si>
  <si>
    <t>Person 14</t>
  </si>
  <si>
    <t>Person 15</t>
  </si>
  <si>
    <t>Person 16</t>
  </si>
  <si>
    <t>Person 17</t>
  </si>
  <si>
    <t>Person 18</t>
  </si>
  <si>
    <t>Person 19</t>
  </si>
  <si>
    <t>Person 20</t>
  </si>
  <si>
    <t>Person 21</t>
  </si>
  <si>
    <t>Person 22</t>
  </si>
  <si>
    <t>Person 23</t>
  </si>
  <si>
    <t>Person 24</t>
  </si>
  <si>
    <t>Person 25</t>
  </si>
  <si>
    <t>Person 26</t>
  </si>
  <si>
    <t>Person 27</t>
  </si>
  <si>
    <t>Person 28</t>
  </si>
  <si>
    <t>Person 29</t>
  </si>
  <si>
    <t>Person 30</t>
  </si>
  <si>
    <t>Person 31</t>
  </si>
  <si>
    <t>Person 32</t>
  </si>
  <si>
    <t>Person 33</t>
  </si>
  <si>
    <t>Person 34</t>
  </si>
  <si>
    <t>Person 35</t>
  </si>
  <si>
    <t>Person 36</t>
  </si>
  <si>
    <t>Person 37</t>
  </si>
  <si>
    <t>Person 38</t>
  </si>
  <si>
    <t>Person 39</t>
  </si>
  <si>
    <t>Person 40</t>
  </si>
  <si>
    <t>Person 41</t>
  </si>
  <si>
    <t>Person 42</t>
  </si>
  <si>
    <t>Person 43</t>
  </si>
  <si>
    <t>Person 44</t>
  </si>
  <si>
    <t>Person 45</t>
  </si>
  <si>
    <t>Person 46</t>
  </si>
  <si>
    <t>Person 47</t>
  </si>
  <si>
    <t>Person 48</t>
  </si>
  <si>
    <t>Person 49</t>
  </si>
  <si>
    <t>Person 50</t>
  </si>
  <si>
    <t>Person 51</t>
  </si>
  <si>
    <t>Person 52</t>
  </si>
  <si>
    <t>Person 53</t>
  </si>
  <si>
    <t>Person 54</t>
  </si>
  <si>
    <t>Person 55</t>
  </si>
  <si>
    <t>Person 56</t>
  </si>
  <si>
    <t>Person 57</t>
  </si>
  <si>
    <t>Person 58</t>
  </si>
  <si>
    <t>Person 59</t>
  </si>
  <si>
    <t>Person 60</t>
  </si>
  <si>
    <t>Person 61</t>
  </si>
  <si>
    <t>Person 62</t>
  </si>
  <si>
    <t>Person 63</t>
  </si>
  <si>
    <t>Person 64</t>
  </si>
  <si>
    <t>Person 65</t>
  </si>
  <si>
    <t>Person 66</t>
  </si>
  <si>
    <t>Person 67</t>
  </si>
  <si>
    <t>Person 68</t>
  </si>
  <si>
    <t>Person 69</t>
  </si>
  <si>
    <t>Person 70</t>
  </si>
  <si>
    <t>Person 71</t>
  </si>
  <si>
    <t>Person 72</t>
  </si>
  <si>
    <t>Person 73</t>
  </si>
  <si>
    <t>Person 74</t>
  </si>
  <si>
    <t>Person 75</t>
  </si>
  <si>
    <t>Person 76</t>
  </si>
  <si>
    <t>Person 77</t>
  </si>
  <si>
    <t>Person 78</t>
  </si>
  <si>
    <t>Person 79</t>
  </si>
  <si>
    <t>Person 80</t>
  </si>
  <si>
    <t>Person 81</t>
  </si>
  <si>
    <t>Person 82</t>
  </si>
  <si>
    <t>Person 83</t>
  </si>
  <si>
    <t>Person 84</t>
  </si>
  <si>
    <t>Person 85</t>
  </si>
  <si>
    <t>Person 86</t>
  </si>
  <si>
    <t>Person 87</t>
  </si>
  <si>
    <t>Person 88</t>
  </si>
  <si>
    <t>Person 89</t>
  </si>
  <si>
    <t>Person 90</t>
  </si>
  <si>
    <t>Person 91</t>
  </si>
  <si>
    <t>Person 92</t>
  </si>
  <si>
    <t>Person 93</t>
  </si>
  <si>
    <t>Person 94</t>
  </si>
  <si>
    <t>Person 95</t>
  </si>
  <si>
    <t>Person 96</t>
  </si>
  <si>
    <t>Person 97</t>
  </si>
  <si>
    <t>Person 98</t>
  </si>
  <si>
    <t>Person 99</t>
  </si>
  <si>
    <t>Person 100</t>
  </si>
  <si>
    <t>Person 101</t>
  </si>
  <si>
    <t>Person 102</t>
  </si>
  <si>
    <t>Person 103</t>
  </si>
  <si>
    <t>Person 104</t>
  </si>
  <si>
    <t>Person 105</t>
  </si>
  <si>
    <t>Person 106</t>
  </si>
  <si>
    <t>Person 107</t>
  </si>
  <si>
    <t>Person 108</t>
  </si>
  <si>
    <t>Person 109</t>
  </si>
  <si>
    <t>Person 110</t>
  </si>
  <si>
    <t>Person 111</t>
  </si>
  <si>
    <t>Person 112</t>
  </si>
  <si>
    <t>Person 113</t>
  </si>
  <si>
    <t>Person 114</t>
  </si>
  <si>
    <t>Person 115</t>
  </si>
  <si>
    <t>Person 116</t>
  </si>
  <si>
    <t>Person 117</t>
  </si>
  <si>
    <t>Person 118</t>
  </si>
  <si>
    <t>Person 119</t>
  </si>
  <si>
    <t>Person 120</t>
  </si>
  <si>
    <t>Person 121</t>
  </si>
  <si>
    <t>Person 122</t>
  </si>
  <si>
    <t>Person 123</t>
  </si>
  <si>
    <t>Person 124</t>
  </si>
  <si>
    <t>Person 125</t>
  </si>
  <si>
    <t>Person 126</t>
  </si>
  <si>
    <t>Person 127</t>
  </si>
  <si>
    <t>Person 128</t>
  </si>
  <si>
    <t>Person 129</t>
  </si>
  <si>
    <t>Person 130</t>
  </si>
  <si>
    <t>Person 131</t>
  </si>
  <si>
    <t>Person 132</t>
  </si>
  <si>
    <t>Person 133</t>
  </si>
  <si>
    <t>Person 134</t>
  </si>
  <si>
    <t>Person 135</t>
  </si>
  <si>
    <t>Person 136</t>
  </si>
  <si>
    <t>Person 137</t>
  </si>
  <si>
    <t>Person 138</t>
  </si>
  <si>
    <t>Person 139</t>
  </si>
  <si>
    <t>Person 140</t>
  </si>
  <si>
    <t>Person 141</t>
  </si>
  <si>
    <t>Person 142</t>
  </si>
  <si>
    <t>Person 143</t>
  </si>
  <si>
    <t>Person 144</t>
  </si>
  <si>
    <t>Person 145</t>
  </si>
  <si>
    <t>Person 146</t>
  </si>
  <si>
    <t>Person 147</t>
  </si>
  <si>
    <t>Person 148</t>
  </si>
  <si>
    <t>Person 149</t>
  </si>
  <si>
    <t>Person 150</t>
  </si>
  <si>
    <t>Person 151</t>
  </si>
  <si>
    <t>Person 152</t>
  </si>
  <si>
    <t>Person 153</t>
  </si>
  <si>
    <t>Person 154</t>
  </si>
  <si>
    <t>Person 155</t>
  </si>
  <si>
    <t>Person 156</t>
  </si>
  <si>
    <t>Person 157</t>
  </si>
  <si>
    <t>Person 158</t>
  </si>
  <si>
    <t>Person 159</t>
  </si>
  <si>
    <t>Person 160</t>
  </si>
  <si>
    <t>Person 161</t>
  </si>
  <si>
    <t>Person 162</t>
  </si>
  <si>
    <t>Person 163</t>
  </si>
  <si>
    <t>Person 164</t>
  </si>
  <si>
    <t>Person 165</t>
  </si>
  <si>
    <t>Person 166</t>
  </si>
  <si>
    <t>Person 167</t>
  </si>
  <si>
    <t>Person 168</t>
  </si>
  <si>
    <t>Person 169</t>
  </si>
  <si>
    <t>Person 170</t>
  </si>
  <si>
    <t>Person 171</t>
  </si>
  <si>
    <t>Person 172</t>
  </si>
  <si>
    <t>Person 173</t>
  </si>
  <si>
    <t>Person 174</t>
  </si>
  <si>
    <t>Person 175</t>
  </si>
  <si>
    <t>Person 176</t>
  </si>
  <si>
    <t>Person 177</t>
  </si>
  <si>
    <t>Person 178</t>
  </si>
  <si>
    <t>Person 179</t>
  </si>
  <si>
    <t>Person 180</t>
  </si>
  <si>
    <t>Person 181</t>
  </si>
  <si>
    <t>Person 182</t>
  </si>
  <si>
    <t>Person 183</t>
  </si>
  <si>
    <t>Person 184</t>
  </si>
  <si>
    <t>Person 185</t>
  </si>
  <si>
    <t>Person 186</t>
  </si>
  <si>
    <t>Person 187</t>
  </si>
  <si>
    <t>Person 188</t>
  </si>
  <si>
    <t>Person 189</t>
  </si>
  <si>
    <t>Person 190</t>
  </si>
  <si>
    <t>Person 191</t>
  </si>
  <si>
    <t>Person 192</t>
  </si>
  <si>
    <t>Person 193</t>
  </si>
  <si>
    <t>Person 194</t>
  </si>
  <si>
    <t>Person 195</t>
  </si>
  <si>
    <t>Person 196</t>
  </si>
  <si>
    <t>Person 197</t>
  </si>
  <si>
    <t>Person 198</t>
  </si>
  <si>
    <t>Person 199</t>
  </si>
  <si>
    <t>Person 200</t>
  </si>
  <si>
    <t>Beschäftigungstherapeut/Kreativtherapeut</t>
  </si>
  <si>
    <t>Logopäde/Stimm-,Sprech- u. Sprachtherapeut</t>
  </si>
  <si>
    <t>Diät-Assistent/Ökothrophologe</t>
  </si>
  <si>
    <t>Diabetesberater/Diabetesassistent</t>
  </si>
  <si>
    <t>∅</t>
  </si>
  <si>
    <t>🗓</t>
  </si>
  <si>
    <t>Indikation</t>
  </si>
  <si>
    <t>IK der Einrichtung/Fachabteilung</t>
  </si>
  <si>
    <t>Sozialberatung</t>
  </si>
  <si>
    <t>Physiotherapie</t>
  </si>
  <si>
    <t>Erzieher</t>
  </si>
  <si>
    <t>Kinderpfleger</t>
  </si>
  <si>
    <t>Pädagogik</t>
  </si>
  <si>
    <t>Pädagogischer Bereich (nur bei Mutter-/Vater-Kind oder Kinder- und Jugend)</t>
  </si>
  <si>
    <t>von</t>
  </si>
  <si>
    <t>bis</t>
  </si>
  <si>
    <t>Berichtszeitraum</t>
  </si>
  <si>
    <t>Zeitraum</t>
  </si>
  <si>
    <t>Berechnungsbereich</t>
  </si>
  <si>
    <t>Tage</t>
  </si>
  <si>
    <t>VK/a</t>
  </si>
  <si>
    <t>von (Monat)</t>
  </si>
  <si>
    <t>bis (Monat)</t>
  </si>
  <si>
    <t>Bz Ende</t>
  </si>
  <si>
    <t>Monat</t>
  </si>
  <si>
    <t>Bv ja/nein</t>
  </si>
  <si>
    <t>Bv Anfang</t>
  </si>
  <si>
    <t>Bv Ende</t>
  </si>
  <si>
    <t>VK</t>
  </si>
  <si>
    <t>1.0</t>
  </si>
  <si>
    <t>1.0.1</t>
  </si>
  <si>
    <t>1.0.2</t>
  </si>
  <si>
    <t>1.0.3</t>
  </si>
  <si>
    <t>1.0.4</t>
  </si>
  <si>
    <t>1.0.5</t>
  </si>
  <si>
    <t>1.1.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</si>
  <si>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</si>
  <si>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</si>
  <si>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</si>
  <si>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</si>
  <si>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</si>
  <si>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</si>
  <si>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</si>
  <si>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</si>
  <si>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</si>
  <si>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</si>
  <si>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</si>
  <si>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</si>
  <si>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</si>
  <si>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</si>
  <si>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</si>
  <si>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</si>
  <si>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</si>
  <si>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</si>
  <si>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</si>
  <si>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</si>
  <si>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</si>
  <si>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</si>
  <si>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</si>
  <si>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</si>
  <si>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</si>
  <si>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1.3</t>
  </si>
  <si>
    <t>1.3.1</t>
  </si>
  <si>
    <t>1.3.2</t>
  </si>
  <si>
    <t>1.3.3</t>
  </si>
  <si>
    <t>1.3.4</t>
  </si>
  <si>
    <t>1.3.5</t>
  </si>
  <si>
    <t>1.3.6</t>
  </si>
  <si>
    <t>1.3.7</t>
  </si>
  <si>
    <t>1.3.8</t>
  </si>
  <si>
    <t>1.3.9</t>
  </si>
  <si>
    <t>1.3.10</t>
  </si>
  <si>
    <t>1.3.11</t>
  </si>
  <si>
    <t>1.3.12</t>
  </si>
  <si>
    <t>1.3.13</t>
  </si>
  <si>
    <t>1.3.14</t>
  </si>
  <si>
    <t>1.3.15</t>
  </si>
  <si>
    <t>1.4</t>
  </si>
  <si>
    <t>1.4.1</t>
  </si>
  <si>
    <t>1.4.2</t>
  </si>
  <si>
    <t>1.4.3</t>
  </si>
  <si>
    <t>1.4.4</t>
  </si>
  <si>
    <t>1.4.5</t>
  </si>
  <si>
    <t>2.0</t>
  </si>
  <si>
    <t>2.0.1</t>
  </si>
  <si>
    <t>2.0.2</t>
  </si>
  <si>
    <t>2.0.3</t>
  </si>
  <si>
    <t>2.0.4</t>
  </si>
  <si>
    <t>2.0.5</t>
  </si>
  <si>
    <t>2.0.6</t>
  </si>
  <si>
    <t>2.0.7</t>
  </si>
  <si>
    <t>2.0.8</t>
  </si>
  <si>
    <t>2.0.9</t>
  </si>
  <si>
    <t>2.0.10</t>
  </si>
  <si>
    <t>2.1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</si>
  <si>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</si>
  <si>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</si>
  <si>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</si>
  <si>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</si>
  <si>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</si>
  <si>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</si>
  <si>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</si>
  <si>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</si>
  <si>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</si>
  <si>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</si>
  <si>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2.2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</si>
  <si>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</si>
  <si>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</si>
  <si>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</si>
  <si>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</si>
  <si>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</si>
  <si>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</si>
  <si>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</si>
  <si>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</si>
  <si>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</si>
  <si>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</si>
  <si>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2.3</t>
  </si>
  <si>
    <t>2.3.1</t>
  </si>
  <si>
    <t>2.3.2</t>
  </si>
  <si>
    <t>2.3.3</t>
  </si>
  <si>
    <t>2.3.4</t>
  </si>
  <si>
    <t>2.3.5</t>
  </si>
  <si>
    <t>3.0</t>
  </si>
  <si>
    <t>3.0.1</t>
  </si>
  <si>
    <t>3.0.2</t>
  </si>
  <si>
    <t>3.0.3</t>
  </si>
  <si>
    <t>3.0.4</t>
  </si>
  <si>
    <t>3.0.5</t>
  </si>
  <si>
    <t>3.0.6</t>
  </si>
  <si>
    <t>3.0.7</t>
  </si>
  <si>
    <t>3.0.8</t>
  </si>
  <si>
    <t>3.0.9</t>
  </si>
  <si>
    <t>3.0.10</t>
  </si>
  <si>
    <t>3.0.11</t>
  </si>
  <si>
    <t>3.0.12</t>
  </si>
  <si>
    <t>3.0.13</t>
  </si>
  <si>
    <t>3.0.14</t>
  </si>
  <si>
    <t>3.0.15</t>
  </si>
  <si>
    <t>3.0.16</t>
  </si>
  <si>
    <t>3.0.17</t>
  </si>
  <si>
    <t>3.0.18</t>
  </si>
  <si>
    <t>3.0.19</t>
  </si>
  <si>
    <t>3.0.20</t>
  </si>
  <si>
    <t>3.0.21</t>
  </si>
  <si>
    <t>3.0.22</t>
  </si>
  <si>
    <t>3.0.23</t>
  </si>
  <si>
    <t>3.0.24</t>
  </si>
  <si>
    <t>3.0.25</t>
  </si>
  <si>
    <t>3.0.26</t>
  </si>
  <si>
    <t>3.0.27</t>
  </si>
  <si>
    <t>3.0.28</t>
  </si>
  <si>
    <t>3.0.29</t>
  </si>
  <si>
    <t>3.0.30</t>
  </si>
  <si>
    <t>3.0.31</t>
  </si>
  <si>
    <t>3.0.32</t>
  </si>
  <si>
    <t>3.0.33</t>
  </si>
  <si>
    <t>3.0.34</t>
  </si>
  <si>
    <t>3.0.35</t>
  </si>
  <si>
    <t>3.0.36</t>
  </si>
  <si>
    <t>3.0.37</t>
  </si>
  <si>
    <t>3.0.38</t>
  </si>
  <si>
    <t>3.0.39</t>
  </si>
  <si>
    <t>3.0.40</t>
  </si>
  <si>
    <t>3.0.41</t>
  </si>
  <si>
    <t>3.0.42</t>
  </si>
  <si>
    <t>3.0.43</t>
  </si>
  <si>
    <t>3.0.44</t>
  </si>
  <si>
    <t>3.0.45</t>
  </si>
  <si>
    <t>3.0.46</t>
  </si>
  <si>
    <t>3.0.47</t>
  </si>
  <si>
    <t>3.0.48</t>
  </si>
  <si>
    <t>3.0.49</t>
  </si>
  <si>
    <t>3.0.50</t>
  </si>
  <si>
    <t>3.0.51</t>
  </si>
  <si>
    <t>3.0.52</t>
  </si>
  <si>
    <t>3.0.53</t>
  </si>
  <si>
    <t>3.0.54</t>
  </si>
  <si>
    <t>3.0.55</t>
  </si>
  <si>
    <t>3.0.56</t>
  </si>
  <si>
    <t>3.0.57</t>
  </si>
  <si>
    <t>3.0.58</t>
  </si>
  <si>
    <t>3.0.59</t>
  </si>
  <si>
    <t>3.0.60</t>
  </si>
  <si>
    <t>3.0.61</t>
  </si>
  <si>
    <t>3.0.62</t>
  </si>
  <si>
    <t>3.0.63</t>
  </si>
  <si>
    <t>3.0.64</t>
  </si>
  <si>
    <t>3.0.65</t>
  </si>
  <si>
    <t>3.0.66</t>
  </si>
  <si>
    <t>3.0.67</t>
  </si>
  <si>
    <t>3.0.68</t>
  </si>
  <si>
    <t>3.0.69</t>
  </si>
  <si>
    <t>3.0.70</t>
  </si>
  <si>
    <t>3.0.71</t>
  </si>
  <si>
    <t>3.0.72</t>
  </si>
  <si>
    <t>3.0.73</t>
  </si>
  <si>
    <t>3.0.74</t>
  </si>
  <si>
    <t>3.0.75</t>
  </si>
  <si>
    <t>3.0.76</t>
  </si>
  <si>
    <t>3.0.77</t>
  </si>
  <si>
    <t>3.0.78</t>
  </si>
  <si>
    <t>3.0.79</t>
  </si>
  <si>
    <t>3.0.80</t>
  </si>
  <si>
    <t>3.0.81</t>
  </si>
  <si>
    <t>3.0.82</t>
  </si>
  <si>
    <t>3.0.83</t>
  </si>
  <si>
    <t>3.0.84</t>
  </si>
  <si>
    <t>3.0.85</t>
  </si>
  <si>
    <t>3.0.86</t>
  </si>
  <si>
    <t>3.0.87</t>
  </si>
  <si>
    <t>3.0.88</t>
  </si>
  <si>
    <t>3.0.89</t>
  </si>
  <si>
    <t>3.0.90</t>
  </si>
  <si>
    <t>3.0.91</t>
  </si>
  <si>
    <t>3.0.92</t>
  </si>
  <si>
    <t>3.0.93</t>
  </si>
  <si>
    <t>3.0.94</t>
  </si>
  <si>
    <t>3.0.95</t>
  </si>
  <si>
    <t>3.0.96</t>
  </si>
  <si>
    <t>3.0.97</t>
  </si>
  <si>
    <t>3.0.98</t>
  </si>
  <si>
    <t>3.0.99</t>
  </si>
  <si>
    <t>3.0.100</t>
  </si>
  <si>
    <t>3.0.101</t>
  </si>
  <si>
    <t>3.0.102</t>
  </si>
  <si>
    <t>3.0.103</t>
  </si>
  <si>
    <t>3.0.104</t>
  </si>
  <si>
    <t>3.0.105</t>
  </si>
  <si>
    <t>3.0.106</t>
  </si>
  <si>
    <t>3.0.107</t>
  </si>
  <si>
    <t>3.0.108</t>
  </si>
  <si>
    <t>3.0.109</t>
  </si>
  <si>
    <t>3.0.110</t>
  </si>
  <si>
    <t>3.0.111</t>
  </si>
  <si>
    <t>3.0.112</t>
  </si>
  <si>
    <t>3.0.113</t>
  </si>
  <si>
    <t>3.0.114</t>
  </si>
  <si>
    <t>3.0.115</t>
  </si>
  <si>
    <t>3.0.116</t>
  </si>
  <si>
    <t>3.0.117</t>
  </si>
  <si>
    <t>3.0.118</t>
  </si>
  <si>
    <t>3.0.119</t>
  </si>
  <si>
    <t>3.0.120</t>
  </si>
  <si>
    <t>3.0.121</t>
  </si>
  <si>
    <t>3.0.122</t>
  </si>
  <si>
    <t>3.0.123</t>
  </si>
  <si>
    <t>3.0.124</t>
  </si>
  <si>
    <t>3.0.125</t>
  </si>
  <si>
    <t>3.0.126</t>
  </si>
  <si>
    <t>3.0.127</t>
  </si>
  <si>
    <t>3.0.128</t>
  </si>
  <si>
    <t>3.0.129</t>
  </si>
  <si>
    <t>3.0.130</t>
  </si>
  <si>
    <t>3.0.131</t>
  </si>
  <si>
    <t>3.0.132</t>
  </si>
  <si>
    <t>3.0.133</t>
  </si>
  <si>
    <t>3.0.134</t>
  </si>
  <si>
    <t>3.0.135</t>
  </si>
  <si>
    <t>3.0.136</t>
  </si>
  <si>
    <t>3.0.137</t>
  </si>
  <si>
    <t>3.0.138</t>
  </si>
  <si>
    <t>3.0.139</t>
  </si>
  <si>
    <t>3.0.140</t>
  </si>
  <si>
    <t>3.0.141</t>
  </si>
  <si>
    <t>3.0.142</t>
  </si>
  <si>
    <t>3.0.143</t>
  </si>
  <si>
    <t>3.0.144</t>
  </si>
  <si>
    <t>3.0.145</t>
  </si>
  <si>
    <t>3.0.146</t>
  </si>
  <si>
    <t>3.0.147</t>
  </si>
  <si>
    <t>3.0.148</t>
  </si>
  <si>
    <t>3.0.149</t>
  </si>
  <si>
    <t>3.0.150</t>
  </si>
  <si>
    <t>3.0.151</t>
  </si>
  <si>
    <t>3.0.152</t>
  </si>
  <si>
    <t>3.0.153</t>
  </si>
  <si>
    <t>3.0.154</t>
  </si>
  <si>
    <t>3.0.155</t>
  </si>
  <si>
    <t>3.0.156</t>
  </si>
  <si>
    <t>3.0.157</t>
  </si>
  <si>
    <t>3.0.158</t>
  </si>
  <si>
    <t>3.0.159</t>
  </si>
  <si>
    <t>3.0.160</t>
  </si>
  <si>
    <t>3.0.161</t>
  </si>
  <si>
    <t>3.0.162</t>
  </si>
  <si>
    <t>3.0.163</t>
  </si>
  <si>
    <t>3.0.164</t>
  </si>
  <si>
    <t>3.0.165</t>
  </si>
  <si>
    <t>3.0.166</t>
  </si>
  <si>
    <t>3.0.167</t>
  </si>
  <si>
    <t>3.0.168</t>
  </si>
  <si>
    <t>3.0.169</t>
  </si>
  <si>
    <t>3.0.170</t>
  </si>
  <si>
    <t>3.0.171</t>
  </si>
  <si>
    <t>3.0.172</t>
  </si>
  <si>
    <t>3.0.173</t>
  </si>
  <si>
    <t>3.0.174</t>
  </si>
  <si>
    <t>3.0.175</t>
  </si>
  <si>
    <t>3.0.176</t>
  </si>
  <si>
    <t>3.0.177</t>
  </si>
  <si>
    <t>3.0.178</t>
  </si>
  <si>
    <t>3.0.179</t>
  </si>
  <si>
    <t>3.0.180</t>
  </si>
  <si>
    <t>3.0.181</t>
  </si>
  <si>
    <t>3.0.182</t>
  </si>
  <si>
    <t>3.0.183</t>
  </si>
  <si>
    <t>3.0.184</t>
  </si>
  <si>
    <t>3.0.185</t>
  </si>
  <si>
    <t>3.0.186</t>
  </si>
  <si>
    <t>3.0.187</t>
  </si>
  <si>
    <t>3.0.188</t>
  </si>
  <si>
    <t>3.0.189</t>
  </si>
  <si>
    <t>3.0.190</t>
  </si>
  <si>
    <t>3.0.191</t>
  </si>
  <si>
    <t>3.0.192</t>
  </si>
  <si>
    <t>3.0.193</t>
  </si>
  <si>
    <t>3.0.194</t>
  </si>
  <si>
    <t>3.0.195</t>
  </si>
  <si>
    <t>3.0.196</t>
  </si>
  <si>
    <t>3.0.197</t>
  </si>
  <si>
    <t>3.0.198</t>
  </si>
  <si>
    <t>3.0.199</t>
  </si>
  <si>
    <t>3.0.200</t>
  </si>
  <si>
    <t>3.1</t>
  </si>
  <si>
    <t>3.1.1</t>
  </si>
  <si>
    <t>3.1.2</t>
  </si>
  <si>
    <t>3.1.3</t>
  </si>
  <si>
    <t>3.1.4</t>
  </si>
  <si>
    <t>3.1.5</t>
  </si>
  <si>
    <t>3.1.6</t>
  </si>
  <si>
    <t>3.1.7</t>
  </si>
  <si>
    <t>3.1.8</t>
  </si>
  <si>
    <t>3.1.9</t>
  </si>
  <si>
    <t>3.1.10</t>
  </si>
  <si>
    <t>3.1.11</t>
  </si>
  <si>
    <t>3.1.12</t>
  </si>
  <si>
    <t>3.1.13</t>
  </si>
  <si>
    <t>3.1.14</t>
  </si>
  <si>
    <t>3.1.15</t>
  </si>
  <si>
    <t>3.1.16</t>
  </si>
  <si>
    <t>3.1.17</t>
  </si>
  <si>
    <t>3.1.18</t>
  </si>
  <si>
    <t>3.1.19</t>
  </si>
  <si>
    <t>3.1.20</t>
  </si>
  <si>
    <t>3.1.21</t>
  </si>
  <si>
    <t>3.1.22</t>
  </si>
  <si>
    <t>3.1.23</t>
  </si>
  <si>
    <t>3.1.24</t>
  </si>
  <si>
    <t>3.1.25</t>
  </si>
  <si>
    <t>3.1.26</t>
  </si>
  <si>
    <t>3.1.27</t>
  </si>
  <si>
    <t>3.1.28</t>
  </si>
  <si>
    <t>3.1.29</t>
  </si>
  <si>
    <t>3.1.30</t>
  </si>
  <si>
    <t>3.1.31</t>
  </si>
  <si>
    <t>3.1.32</t>
  </si>
  <si>
    <t>3.1.33</t>
  </si>
  <si>
    <t>3.1.34</t>
  </si>
  <si>
    <t>3.1.35</t>
  </si>
  <si>
    <t>3.1.36</t>
  </si>
  <si>
    <t>3.1.37</t>
  </si>
  <si>
    <t>3.1.38</t>
  </si>
  <si>
    <t>3.1.39</t>
  </si>
  <si>
    <t>3.1.40</t>
  </si>
  <si>
    <t>3.1.41</t>
  </si>
  <si>
    <t>3.1.42</t>
  </si>
  <si>
    <t>3.1.43</t>
  </si>
  <si>
    <t>3.1.44</t>
  </si>
  <si>
    <t>3.1.45</t>
  </si>
  <si>
    <t>3.1.46</t>
  </si>
  <si>
    <t>3.1.47</t>
  </si>
  <si>
    <t>3.1.48</t>
  </si>
  <si>
    <t>3.1.49</t>
  </si>
  <si>
    <t>3.1.50</t>
  </si>
  <si>
    <t>3.1.51</t>
  </si>
  <si>
    <t>3.1.52</t>
  </si>
  <si>
    <t>3.1.53</t>
  </si>
  <si>
    <t>3.1.54</t>
  </si>
  <si>
    <t>3.1.55</t>
  </si>
  <si>
    <t>3.1.56</t>
  </si>
  <si>
    <t>3.1.57</t>
  </si>
  <si>
    <t>3.1.58</t>
  </si>
  <si>
    <t>3.1.59</t>
  </si>
  <si>
    <t>3.1.60</t>
  </si>
  <si>
    <t>3.2</t>
  </si>
  <si>
    <t>3.2.1</t>
  </si>
  <si>
    <t>3.2.2</t>
  </si>
  <si>
    <t>3.2.3</t>
  </si>
  <si>
    <t>3.2.4</t>
  </si>
  <si>
    <t>3.2.5</t>
  </si>
  <si>
    <t>4.0</t>
  </si>
  <si>
    <t>4.0.1</t>
  </si>
  <si>
    <t>4.0.2</t>
  </si>
  <si>
    <t>4.0.3</t>
  </si>
  <si>
    <t>4.0.4</t>
  </si>
  <si>
    <t>4.0.5</t>
  </si>
  <si>
    <t>4.0.6</t>
  </si>
  <si>
    <t>4.0.7</t>
  </si>
  <si>
    <t>4.0.8</t>
  </si>
  <si>
    <t>4.0.9</t>
  </si>
  <si>
    <t>4.0.10</t>
  </si>
  <si>
    <t>4.0.11</t>
  </si>
  <si>
    <t>4.0.12</t>
  </si>
  <si>
    <t>4.0.13</t>
  </si>
  <si>
    <t>4.0.14</t>
  </si>
  <si>
    <t>4.0.15</t>
  </si>
  <si>
    <t>4.0.16</t>
  </si>
  <si>
    <t>4.0.17</t>
  </si>
  <si>
    <t>4.0.18</t>
  </si>
  <si>
    <t>4.0.19</t>
  </si>
  <si>
    <t>4.0.20</t>
  </si>
  <si>
    <t>4.0.21</t>
  </si>
  <si>
    <t>4.0.22</t>
  </si>
  <si>
    <t>4.0.23</t>
  </si>
  <si>
    <t>4.0.24</t>
  </si>
  <si>
    <t>4.0.25</t>
  </si>
  <si>
    <t>4.0.26</t>
  </si>
  <si>
    <t>4.0.27</t>
  </si>
  <si>
    <t>4.0.28</t>
  </si>
  <si>
    <t>4.0.29</t>
  </si>
  <si>
    <t>4.0.30</t>
  </si>
  <si>
    <t>4.0.31</t>
  </si>
  <si>
    <t>4.0.32</t>
  </si>
  <si>
    <t>4.0.33</t>
  </si>
  <si>
    <t>4.0.34</t>
  </si>
  <si>
    <t>4.0.35</t>
  </si>
  <si>
    <t>4.0.36</t>
  </si>
  <si>
    <t>4.0.37</t>
  </si>
  <si>
    <t>4.0.38</t>
  </si>
  <si>
    <t>4.0.39</t>
  </si>
  <si>
    <t>4.0.40</t>
  </si>
  <si>
    <t>4.0.41</t>
  </si>
  <si>
    <t>4.0.42</t>
  </si>
  <si>
    <t>4.0.43</t>
  </si>
  <si>
    <t>4.0.44</t>
  </si>
  <si>
    <t>4.0.45</t>
  </si>
  <si>
    <t>4.0.46</t>
  </si>
  <si>
    <t>4.0.47</t>
  </si>
  <si>
    <t>4.0.48</t>
  </si>
  <si>
    <t>4.0.49</t>
  </si>
  <si>
    <t>4.0.50</t>
  </si>
  <si>
    <t>4.1</t>
  </si>
  <si>
    <t>4.1.1</t>
  </si>
  <si>
    <t>4.1.2</t>
  </si>
  <si>
    <t>4.1.3</t>
  </si>
  <si>
    <t>4.1.4</t>
  </si>
  <si>
    <t>4.1.5</t>
  </si>
  <si>
    <t>4.2</t>
  </si>
  <si>
    <t>4.2.1</t>
  </si>
  <si>
    <t>4.2.2</t>
  </si>
  <si>
    <t>4.2.3</t>
  </si>
  <si>
    <t>4.2.4</t>
  </si>
  <si>
    <t>4.2.5</t>
  </si>
  <si>
    <t>4.2.6</t>
  </si>
  <si>
    <t>4.2.7</t>
  </si>
  <si>
    <t>4.2.8</t>
  </si>
  <si>
    <t>4.2.9</t>
  </si>
  <si>
    <t>4.2.10</t>
  </si>
  <si>
    <t>4.2.11</t>
  </si>
  <si>
    <t>4.2.12</t>
  </si>
  <si>
    <t>4.2.13</t>
  </si>
  <si>
    <t>4.2.14</t>
  </si>
  <si>
    <t>4.2.15</t>
  </si>
  <si>
    <t>4.3</t>
  </si>
  <si>
    <t>4.3.1</t>
  </si>
  <si>
    <t>4.3.2</t>
  </si>
  <si>
    <t>4.3.3</t>
  </si>
  <si>
    <t>4.3.4</t>
  </si>
  <si>
    <t>4.4</t>
  </si>
  <si>
    <t>4.4.1</t>
  </si>
  <si>
    <t>4.4.2</t>
  </si>
  <si>
    <t>4.4.3</t>
  </si>
  <si>
    <t>4.4.4</t>
  </si>
  <si>
    <t>4.4.5</t>
  </si>
  <si>
    <t>4.4.6</t>
  </si>
  <si>
    <t>4.4.7</t>
  </si>
  <si>
    <t>4.4.8</t>
  </si>
  <si>
    <t>4.4.9</t>
  </si>
  <si>
    <t>4.4.10</t>
  </si>
  <si>
    <t>4.5</t>
  </si>
  <si>
    <t>4.5.1</t>
  </si>
  <si>
    <t>4.5.2</t>
  </si>
  <si>
    <t>4.5.3</t>
  </si>
  <si>
    <t>4.5.4</t>
  </si>
  <si>
    <t>4.5.5</t>
  </si>
  <si>
    <t>4.3.5</t>
  </si>
  <si>
    <t>4.6</t>
  </si>
  <si>
    <t>4.6.1</t>
  </si>
  <si>
    <t>4.6.2</t>
  </si>
  <si>
    <t>4.6.3</t>
  </si>
  <si>
    <t>4.6.4</t>
  </si>
  <si>
    <t>4.6.5</t>
  </si>
  <si>
    <t>4.6.6</t>
  </si>
  <si>
    <t>4.6.7</t>
  </si>
  <si>
    <t>4.6.8</t>
  </si>
  <si>
    <t>4.6.9</t>
  </si>
  <si>
    <t>4.6.10</t>
  </si>
  <si>
    <t>4.6.11</t>
  </si>
  <si>
    <t>4.6.12</t>
  </si>
  <si>
    <t>4.6.13</t>
  </si>
  <si>
    <t>4.6.14</t>
  </si>
  <si>
    <t>4.6.15</t>
  </si>
  <si>
    <t>4.6.16</t>
  </si>
  <si>
    <t>4.6.17</t>
  </si>
  <si>
    <t>4.6.18</t>
  </si>
  <si>
    <t>4.6.19</t>
  </si>
  <si>
    <t>4.6.20</t>
  </si>
  <si>
    <t>4.6.21</t>
  </si>
  <si>
    <t>4.6.22</t>
  </si>
  <si>
    <t>4.6.23</t>
  </si>
  <si>
    <t>4.6.24</t>
  </si>
  <si>
    <t>4.6.25</t>
  </si>
  <si>
    <t>4.6.26</t>
  </si>
  <si>
    <t>4.6.27</t>
  </si>
  <si>
    <t>4.6.28</t>
  </si>
  <si>
    <t>4.6.29</t>
  </si>
  <si>
    <t>4.6.30</t>
  </si>
  <si>
    <t>4.6.31</t>
  </si>
  <si>
    <t>4.6.32</t>
  </si>
  <si>
    <t>4.6.33</t>
  </si>
  <si>
    <t>4.6.34</t>
  </si>
  <si>
    <t>4.6.35</t>
  </si>
  <si>
    <t>4.6.36</t>
  </si>
  <si>
    <t>4.6.37</t>
  </si>
  <si>
    <t>4.6.38</t>
  </si>
  <si>
    <t>4.6.39</t>
  </si>
  <si>
    <t>4.6.40</t>
  </si>
  <si>
    <t>4.7</t>
  </si>
  <si>
    <t>4.7.1</t>
  </si>
  <si>
    <t>4.7.2</t>
  </si>
  <si>
    <t>4.7.3</t>
  </si>
  <si>
    <t>4.7.4</t>
  </si>
  <si>
    <t>4.7.5</t>
  </si>
  <si>
    <t>4.8</t>
  </si>
  <si>
    <t>4.8.1</t>
  </si>
  <si>
    <t>4.8.2</t>
  </si>
  <si>
    <t>4.8.3</t>
  </si>
  <si>
    <t>4.8.4</t>
  </si>
  <si>
    <t>4.8.5</t>
  </si>
  <si>
    <t>4.9</t>
  </si>
  <si>
    <t>4.9.1</t>
  </si>
  <si>
    <t>4.9.2</t>
  </si>
  <si>
    <t>4.9.3</t>
  </si>
  <si>
    <t>4.9.4</t>
  </si>
  <si>
    <t>4.9.5</t>
  </si>
  <si>
    <t>4.10</t>
  </si>
  <si>
    <t>4.10.1</t>
  </si>
  <si>
    <t>4.10.2</t>
  </si>
  <si>
    <t>4.10.3</t>
  </si>
  <si>
    <t>4.10.4</t>
  </si>
  <si>
    <t>4.10.5</t>
  </si>
  <si>
    <t>4.11</t>
  </si>
  <si>
    <t>4.11.1</t>
  </si>
  <si>
    <t>4.11.2</t>
  </si>
  <si>
    <t>4.11.3</t>
  </si>
  <si>
    <t>4.11.4</t>
  </si>
  <si>
    <t>4.11.5</t>
  </si>
  <si>
    <t>4.12</t>
  </si>
  <si>
    <t>4.12.1</t>
  </si>
  <si>
    <t>4.12.2</t>
  </si>
  <si>
    <t>4.12.3</t>
  </si>
  <si>
    <t>4.12.4</t>
  </si>
  <si>
    <t>4.12.5</t>
  </si>
  <si>
    <t>4.12.6</t>
  </si>
  <si>
    <t>4.12.7</t>
  </si>
  <si>
    <t>4.12.8</t>
  </si>
  <si>
    <t>4.12.9</t>
  </si>
  <si>
    <t>4.12.10</t>
  </si>
  <si>
    <t>4.12.11</t>
  </si>
  <si>
    <t>4.12.12</t>
  </si>
  <si>
    <t>4.12.13</t>
  </si>
  <si>
    <t>4.12.14</t>
  </si>
  <si>
    <t>4.12.15</t>
  </si>
  <si>
    <t>4.12.16</t>
  </si>
  <si>
    <t>4.12.17</t>
  </si>
  <si>
    <t>4.12.18</t>
  </si>
  <si>
    <t>4.12.19</t>
  </si>
  <si>
    <t>4.12.20</t>
  </si>
  <si>
    <t>4.13</t>
  </si>
  <si>
    <t>4.13.1</t>
  </si>
  <si>
    <t>4.13.2</t>
  </si>
  <si>
    <t>4.13.3</t>
  </si>
  <si>
    <t>4.13.4</t>
  </si>
  <si>
    <t>4.13.5</t>
  </si>
  <si>
    <t>5.0</t>
  </si>
  <si>
    <t>5.0.1</t>
  </si>
  <si>
    <t>5.0.2</t>
  </si>
  <si>
    <t>5.0.3</t>
  </si>
  <si>
    <t>5.0.4</t>
  </si>
  <si>
    <t>5.0.5</t>
  </si>
  <si>
    <t>5.0.6</t>
  </si>
  <si>
    <t>5.0.7</t>
  </si>
  <si>
    <t>5.0.8</t>
  </si>
  <si>
    <t>5.0.9</t>
  </si>
  <si>
    <t>5.0.10</t>
  </si>
  <si>
    <t>5.1</t>
  </si>
  <si>
    <t>5.1.1</t>
  </si>
  <si>
    <t>5.1.2</t>
  </si>
  <si>
    <t>5.1.3</t>
  </si>
  <si>
    <t>5.1.4</t>
  </si>
  <si>
    <t>5.1.5</t>
  </si>
  <si>
    <t>6.0</t>
  </si>
  <si>
    <t>6.0.1</t>
  </si>
  <si>
    <t>6.0.2</t>
  </si>
  <si>
    <t>6.0.3</t>
  </si>
  <si>
    <t>6.0.4</t>
  </si>
  <si>
    <t>6.0.5</t>
  </si>
  <si>
    <t>6.0.6</t>
  </si>
  <si>
    <t>6.0.7</t>
  </si>
  <si>
    <t>6.0.8</t>
  </si>
  <si>
    <t>6.0.9</t>
  </si>
  <si>
    <t>6.0.10</t>
  </si>
  <si>
    <t>6.0.11</t>
  </si>
  <si>
    <t>6.0.12</t>
  </si>
  <si>
    <t>6.0.13</t>
  </si>
  <si>
    <t>6.0.14</t>
  </si>
  <si>
    <t>6.0.15</t>
  </si>
  <si>
    <t>6.0.16</t>
  </si>
  <si>
    <t>6.0.17</t>
  </si>
  <si>
    <t>6.0.18</t>
  </si>
  <si>
    <t>6.0.19</t>
  </si>
  <si>
    <t>6.0.20</t>
  </si>
  <si>
    <t>6.0.21</t>
  </si>
  <si>
    <t>6.0.22</t>
  </si>
  <si>
    <t>6.0.23</t>
  </si>
  <si>
    <t>6.0.24</t>
  </si>
  <si>
    <t>6.0.25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</si>
  <si>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</si>
  <si>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</si>
  <si>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</si>
  <si>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</si>
  <si>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</si>
  <si>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</si>
  <si>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</si>
  <si>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</si>
  <si>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</si>
  <si>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6.1.9</t>
  </si>
  <si>
    <t>6.1.10</t>
  </si>
  <si>
    <t>6.1.11</t>
  </si>
  <si>
    <t>6.1.12</t>
  </si>
  <si>
    <t>6.1.13</t>
  </si>
  <si>
    <t>6.1.14</t>
  </si>
  <si>
    <t>6.1.15</t>
  </si>
  <si>
    <t>6.1.16</t>
  </si>
  <si>
    <t>6.1.17</t>
  </si>
  <si>
    <t>6.1.18</t>
  </si>
  <si>
    <t>6.1.19</t>
  </si>
  <si>
    <t>6.1.20</t>
  </si>
  <si>
    <t>6.2</t>
  </si>
  <si>
    <t>6.2.1</t>
  </si>
  <si>
    <t>6.2.2</t>
  </si>
  <si>
    <t>6.2.3</t>
  </si>
  <si>
    <t>6.2.4</t>
  </si>
  <si>
    <t>6.2.5</t>
  </si>
  <si>
    <t>Gesamtsumme</t>
  </si>
  <si>
    <t>1.1.1</t>
  </si>
  <si>
    <t>lf. Nr.</t>
  </si>
  <si>
    <t>Eigenpersonal</t>
  </si>
  <si>
    <t>Fremdpersonal</t>
  </si>
  <si>
    <t xml:space="preserve">festangestellt </t>
  </si>
  <si>
    <t>Wenn Spalte G "nein": Beschäftigungsverhältnis seit:</t>
  </si>
  <si>
    <t>Wenn Spalte G "nein": Beschäftigungsverhältnis bis:</t>
  </si>
  <si>
    <t>Betten (stationär)</t>
  </si>
  <si>
    <t>Erstellungszeitpunkt</t>
  </si>
  <si>
    <t>Tag</t>
  </si>
  <si>
    <t>Uhrzeit</t>
  </si>
  <si>
    <t>Ununterbrochenes Beschäftigungsverhältnis über die letzten 12 Monate?</t>
  </si>
  <si>
    <t>Physikalische Therapie</t>
  </si>
  <si>
    <t>Ernährungsberatung</t>
  </si>
  <si>
    <t>Adresse der Einrichtung</t>
  </si>
  <si>
    <t>Kardiologie</t>
  </si>
  <si>
    <t>Orthopädie</t>
  </si>
  <si>
    <t>Geriatrie</t>
  </si>
  <si>
    <t>Neurologie Phase C</t>
  </si>
  <si>
    <t>Neurologie Phase D</t>
  </si>
  <si>
    <t>Gastroenterologie</t>
  </si>
  <si>
    <t>Stoffwechselerkrankungen</t>
  </si>
  <si>
    <t>Pneumologie</t>
  </si>
  <si>
    <t>Nephropathie</t>
  </si>
  <si>
    <t>Onkologie</t>
  </si>
  <si>
    <t>Gynäkologie</t>
  </si>
  <si>
    <t>Dermatologie</t>
  </si>
  <si>
    <t>Psychosomatik</t>
  </si>
  <si>
    <t>Psychische Erkrankungen</t>
  </si>
  <si>
    <t>Suchterkrankungen</t>
  </si>
  <si>
    <t>Störungen der Sinnesorgane</t>
  </si>
  <si>
    <t>Kinder- und Jugend</t>
  </si>
  <si>
    <t>Mutter-/Vater-Kind</t>
  </si>
  <si>
    <t>Personalkorridore (Hauptberufsgruppen)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</si>
</sst>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h:mm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</font>
    <font>
      <sz val="10"/>
      <color rgb="FF000000"/>
      <name val="Times New Roman"/>
      <family val="1"/>
    </font>
    <font>
      <sz val="10"/>
      <color rgb="FF006100"/>
      <name val="Arial"/>
      <family val="2"/>
    </font>
    <font>
      <sz val="10"/>
      <color rgb="FF9C6500"/>
      <name val="Arial"/>
      <family val="2"/>
    </font>
    <font>
      <sz val="8"/>
      <name val="Calibri"/>
      <family val="2"/>
      <scheme val="minor"/>
    </font>
    <font>
      <sz val="9"/>
      <color theme="1"/>
      <name val="GKV Open"/>
    </font>
    <font>
      <b/>
      <sz val="9"/>
      <name val="GKV Open"/>
    </font>
    <font>
      <b/>
      <sz val="9"/>
      <color theme="1"/>
      <name val="GKV Open"/>
    </font>
    <font>
      <b/>
      <sz val="9"/>
      <color rgb="FFFF0000"/>
      <name val="GKV Open"/>
    </font>
    <font>
      <sz val="9"/>
      <color rgb="FFFF0000"/>
      <name val="GKV Open"/>
    </font>
    <font>
      <sz val="9"/>
      <name val="GKV Open"/>
    </font>
    <font>
      <sz val="10"/>
      <color theme="1"/>
      <name val="GKV Open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rgb="FFFFFF00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3" fillId="0" borderId="0"/>
    <xf numFmtId="0" fontId="4" fillId="0" borderId="0"/>
    <xf numFmtId="0" fontId="1" fillId="0" borderId="0"/>
    <xf numFmtId="0" fontId="5" fillId="6" borderId="0" applyNumberFormat="0" applyBorder="0" applyAlignment="0" applyProtection="0"/>
    <xf numFmtId="0" fontId="6" fillId="7" borderId="0" applyNumberFormat="0" applyBorder="0" applyAlignment="0" applyProtection="0"/>
  </cellStyleXfs>
  <cellXfs count="183">
    <xf numFmtId="0" fontId="0" fillId="0" borderId="0" xfId="0"/>
    <xf numFmtId="49" fontId="8" fillId="0" borderId="0" xfId="1" applyNumberFormat="1" applyFont="1" applyAlignment="1" applyProtection="1">
      <alignment horizontal="center"/>
      <protection locked="0"/>
    </xf>
    <xf numFmtId="0" fontId="8" fillId="0" borderId="0" xfId="1" applyFont="1" applyAlignment="1" applyProtection="1">
      <alignment horizontal="center"/>
      <protection locked="0"/>
    </xf>
    <xf numFmtId="0" fontId="8" fillId="0" borderId="0" xfId="1" applyFont="1" applyProtection="1">
      <protection locked="0"/>
    </xf>
    <xf numFmtId="0" fontId="9" fillId="5" borderId="2" xfId="1" applyFont="1" applyFill="1" applyBorder="1" applyAlignment="1">
      <alignment horizontal="left" vertical="center"/>
    </xf>
    <xf numFmtId="0" fontId="10" fillId="0" borderId="0" xfId="1" applyFont="1" applyAlignment="1">
      <alignment vertical="center"/>
    </xf>
    <xf numFmtId="0" fontId="8" fillId="0" borderId="0" xfId="1" applyFont="1"/>
    <xf numFmtId="0" fontId="10" fillId="0" borderId="0" xfId="1" applyFont="1"/>
    <xf numFmtId="14" fontId="10" fillId="0" borderId="0" xfId="1" applyNumberFormat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0" fillId="0" borderId="0" xfId="1" applyFont="1" applyAlignment="1" applyProtection="1">
      <alignment horizontal="left" vertical="center"/>
      <protection locked="0"/>
    </xf>
    <xf numFmtId="0" fontId="10" fillId="0" borderId="0" xfId="1" applyFont="1" applyAlignment="1">
      <alignment horizontal="left" vertical="center"/>
    </xf>
    <xf numFmtId="14" fontId="8" fillId="0" borderId="0" xfId="1" applyNumberFormat="1" applyFont="1" applyProtection="1">
      <protection locked="0"/>
    </xf>
    <xf numFmtId="0" fontId="8" fillId="0" borderId="0" xfId="1" applyFont="1" applyAlignment="1">
      <alignment vertical="center"/>
    </xf>
    <xf numFmtId="0" fontId="9" fillId="3" borderId="2" xfId="1" applyFont="1" applyFill="1" applyBorder="1" applyAlignment="1" applyProtection="1">
      <alignment horizontal="left" vertical="center"/>
      <protection locked="0"/>
    </xf>
    <xf numFmtId="0" fontId="12" fillId="0" borderId="0" xfId="1" applyFont="1" applyProtection="1">
      <protection locked="0"/>
    </xf>
    <xf numFmtId="0" fontId="12" fillId="0" borderId="0" xfId="1" applyFont="1" applyAlignment="1">
      <alignment horizontal="center" vertical="center"/>
    </xf>
    <xf numFmtId="14" fontId="11" fillId="0" borderId="0" xfId="1" applyNumberFormat="1" applyFont="1" applyAlignment="1">
      <alignment horizontal="left" vertical="center"/>
    </xf>
    <xf numFmtId="14" fontId="8" fillId="0" borderId="0" xfId="1" applyNumberFormat="1" applyFont="1" applyAlignment="1" applyProtection="1">
      <alignment horizontal="center" vertical="center"/>
      <protection locked="0"/>
    </xf>
    <xf numFmtId="2" fontId="8" fillId="0" borderId="0" xfId="1" applyNumberFormat="1" applyFont="1" applyProtection="1">
      <protection locked="0"/>
    </xf>
    <xf numFmtId="0" fontId="9" fillId="0" borderId="0" xfId="1" applyFont="1" applyAlignment="1">
      <alignment horizontal="left" vertical="center"/>
    </xf>
    <xf numFmtId="14" fontId="10" fillId="0" borderId="0" xfId="1" applyNumberFormat="1" applyFont="1" applyAlignment="1" applyProtection="1">
      <alignment horizontal="center" vertical="center"/>
      <protection locked="0"/>
    </xf>
    <xf numFmtId="0" fontId="11" fillId="8" borderId="0" xfId="1" applyFont="1" applyFill="1" applyAlignment="1">
      <alignment horizontal="left" vertical="center"/>
    </xf>
    <xf numFmtId="0" fontId="13" fillId="0" borderId="0" xfId="1" applyFont="1"/>
    <xf numFmtId="0" fontId="13" fillId="2" borderId="2" xfId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/>
    </xf>
    <xf numFmtId="0" fontId="13" fillId="2" borderId="39" xfId="1" applyFont="1" applyFill="1" applyBorder="1" applyAlignment="1">
      <alignment horizontal="center" vertical="center" wrapText="1"/>
    </xf>
    <xf numFmtId="0" fontId="13" fillId="0" borderId="55" xfId="1" applyFont="1" applyBorder="1" applyAlignment="1">
      <alignment horizontal="center" vertical="center"/>
    </xf>
    <xf numFmtId="0" fontId="13" fillId="0" borderId="32" xfId="1" applyFont="1" applyBorder="1" applyAlignment="1">
      <alignment horizontal="center" vertical="center"/>
    </xf>
    <xf numFmtId="0" fontId="13" fillId="4" borderId="41" xfId="1" applyFont="1" applyFill="1" applyBorder="1" applyAlignment="1">
      <alignment horizontal="center" vertical="center"/>
    </xf>
    <xf numFmtId="0" fontId="13" fillId="4" borderId="40" xfId="1" applyFont="1" applyFill="1" applyBorder="1" applyAlignment="1">
      <alignment horizontal="left" vertical="center" wrapText="1"/>
    </xf>
    <xf numFmtId="0" fontId="13" fillId="4" borderId="40" xfId="1" applyFont="1" applyFill="1" applyBorder="1" applyAlignment="1">
      <alignment horizontal="center" vertical="center" wrapText="1"/>
    </xf>
    <xf numFmtId="0" fontId="13" fillId="4" borderId="36" xfId="1" applyFont="1" applyFill="1" applyBorder="1" applyAlignment="1">
      <alignment horizontal="left" vertical="center" wrapText="1"/>
    </xf>
    <xf numFmtId="2" fontId="13" fillId="2" borderId="41" xfId="1" applyNumberFormat="1" applyFont="1" applyFill="1" applyBorder="1" applyAlignment="1">
      <alignment horizontal="center" vertical="center"/>
    </xf>
    <xf numFmtId="2" fontId="13" fillId="2" borderId="39" xfId="1" applyNumberFormat="1" applyFont="1" applyFill="1" applyBorder="1" applyAlignment="1">
      <alignment horizontal="center" vertical="center"/>
    </xf>
    <xf numFmtId="2" fontId="13" fillId="2" borderId="40" xfId="1" applyNumberFormat="1" applyFont="1" applyFill="1" applyBorder="1" applyAlignment="1">
      <alignment horizontal="center" vertical="center"/>
    </xf>
    <xf numFmtId="49" fontId="8" fillId="0" borderId="20" xfId="1" applyNumberFormat="1" applyFont="1" applyBorder="1" applyAlignment="1" applyProtection="1">
      <alignment horizontal="center"/>
      <protection locked="0"/>
    </xf>
    <xf numFmtId="0" fontId="9" fillId="9" borderId="20" xfId="1" applyFont="1" applyFill="1" applyBorder="1"/>
    <xf numFmtId="0" fontId="9" fillId="9" borderId="16" xfId="1" applyFont="1" applyFill="1" applyBorder="1"/>
    <xf numFmtId="0" fontId="13" fillId="9" borderId="31" xfId="1" applyFont="1" applyFill="1" applyBorder="1"/>
    <xf numFmtId="164" fontId="13" fillId="9" borderId="31" xfId="1" applyNumberFormat="1" applyFont="1" applyFill="1" applyBorder="1"/>
    <xf numFmtId="0" fontId="13" fillId="9" borderId="30" xfId="1" applyFont="1" applyFill="1" applyBorder="1"/>
    <xf numFmtId="4" fontId="13" fillId="9" borderId="17" xfId="1" applyNumberFormat="1" applyFont="1" applyFill="1" applyBorder="1"/>
    <xf numFmtId="4" fontId="13" fillId="9" borderId="29" xfId="1" applyNumberFormat="1" applyFont="1" applyFill="1" applyBorder="1"/>
    <xf numFmtId="2" fontId="13" fillId="9" borderId="17" xfId="1" applyNumberFormat="1" applyFont="1" applyFill="1" applyBorder="1"/>
    <xf numFmtId="2" fontId="13" fillId="9" borderId="29" xfId="1" applyNumberFormat="1" applyFont="1" applyFill="1" applyBorder="1"/>
    <xf numFmtId="2" fontId="8" fillId="9" borderId="16" xfId="1" applyNumberFormat="1" applyFont="1" applyFill="1" applyBorder="1" applyProtection="1">
      <protection locked="0"/>
    </xf>
    <xf numFmtId="2" fontId="8" fillId="9" borderId="29" xfId="1" applyNumberFormat="1" applyFont="1" applyFill="1" applyBorder="1" applyProtection="1">
      <protection locked="0"/>
    </xf>
    <xf numFmtId="14" fontId="8" fillId="0" borderId="0" xfId="1" applyNumberFormat="1" applyFont="1" applyAlignment="1" applyProtection="1">
      <alignment horizontal="right"/>
      <protection locked="0"/>
    </xf>
    <xf numFmtId="49" fontId="8" fillId="0" borderId="13" xfId="1" applyNumberFormat="1" applyFont="1" applyBorder="1" applyAlignment="1" applyProtection="1">
      <alignment horizontal="center"/>
      <protection locked="0"/>
    </xf>
    <xf numFmtId="0" fontId="13" fillId="3" borderId="13" xfId="1" applyFont="1" applyFill="1" applyBorder="1" applyProtection="1">
      <protection locked="0"/>
    </xf>
    <xf numFmtId="0" fontId="13" fillId="2" borderId="0" xfId="1" applyFont="1" applyFill="1"/>
    <xf numFmtId="2" fontId="13" fillId="3" borderId="7" xfId="1" applyNumberFormat="1" applyFont="1" applyFill="1" applyBorder="1" applyProtection="1">
      <protection locked="0"/>
    </xf>
    <xf numFmtId="2" fontId="13" fillId="3" borderId="7" xfId="1" applyNumberFormat="1" applyFont="1" applyFill="1" applyBorder="1" applyAlignment="1" applyProtection="1">
      <alignment horizontal="right"/>
      <protection locked="0"/>
    </xf>
    <xf numFmtId="14" fontId="13" fillId="3" borderId="7" xfId="2" applyNumberFormat="1" applyFont="1" applyFill="1" applyBorder="1" applyAlignment="1" applyProtection="1">
      <protection locked="0"/>
    </xf>
    <xf numFmtId="14" fontId="13" fillId="3" borderId="6" xfId="1" applyNumberFormat="1" applyFont="1" applyFill="1" applyBorder="1" applyProtection="1">
      <protection locked="0"/>
    </xf>
    <xf numFmtId="2" fontId="13" fillId="2" borderId="11" xfId="1" applyNumberFormat="1" applyFont="1" applyFill="1" applyBorder="1"/>
    <xf numFmtId="2" fontId="13" fillId="2" borderId="18" xfId="1" applyNumberFormat="1" applyFont="1" applyFill="1" applyBorder="1"/>
    <xf numFmtId="2" fontId="8" fillId="2" borderId="12" xfId="1" applyNumberFormat="1" applyFont="1" applyFill="1" applyBorder="1" applyProtection="1">
      <protection locked="0"/>
    </xf>
    <xf numFmtId="2" fontId="8" fillId="2" borderId="18" xfId="1" applyNumberFormat="1" applyFont="1" applyFill="1" applyBorder="1" applyProtection="1">
      <protection locked="0"/>
    </xf>
    <xf numFmtId="1" fontId="8" fillId="0" borderId="0" xfId="1" applyNumberFormat="1" applyFont="1" applyProtection="1">
      <protection locked="0"/>
    </xf>
    <xf numFmtId="0" fontId="9" fillId="9" borderId="13" xfId="1" applyFont="1" applyFill="1" applyBorder="1"/>
    <xf numFmtId="0" fontId="9" fillId="9" borderId="12" xfId="1" applyFont="1" applyFill="1" applyBorder="1"/>
    <xf numFmtId="0" fontId="13" fillId="9" borderId="7" xfId="1" applyFont="1" applyFill="1" applyBorder="1"/>
    <xf numFmtId="164" fontId="13" fillId="9" borderId="7" xfId="1" applyNumberFormat="1" applyFont="1" applyFill="1" applyBorder="1"/>
    <xf numFmtId="0" fontId="13" fillId="9" borderId="6" xfId="1" applyFont="1" applyFill="1" applyBorder="1"/>
    <xf numFmtId="4" fontId="13" fillId="9" borderId="11" xfId="1" applyNumberFormat="1" applyFont="1" applyFill="1" applyBorder="1"/>
    <xf numFmtId="4" fontId="13" fillId="9" borderId="18" xfId="1" applyNumberFormat="1" applyFont="1" applyFill="1" applyBorder="1"/>
    <xf numFmtId="2" fontId="13" fillId="9" borderId="11" xfId="1" applyNumberFormat="1" applyFont="1" applyFill="1" applyBorder="1"/>
    <xf numFmtId="2" fontId="13" fillId="9" borderId="18" xfId="1" applyNumberFormat="1" applyFont="1" applyFill="1" applyBorder="1"/>
    <xf numFmtId="2" fontId="8" fillId="9" borderId="12" xfId="1" applyNumberFormat="1" applyFont="1" applyFill="1" applyBorder="1" applyProtection="1">
      <protection locked="0"/>
    </xf>
    <xf numFmtId="2" fontId="8" fillId="9" borderId="18" xfId="1" applyNumberFormat="1" applyFont="1" applyFill="1" applyBorder="1" applyProtection="1">
      <protection locked="0"/>
    </xf>
    <xf numFmtId="2" fontId="13" fillId="3" borderId="31" xfId="1" applyNumberFormat="1" applyFont="1" applyFill="1" applyBorder="1" applyProtection="1">
      <protection locked="0"/>
    </xf>
    <xf numFmtId="4" fontId="13" fillId="2" borderId="11" xfId="1" applyNumberFormat="1" applyFont="1" applyFill="1" applyBorder="1"/>
    <xf numFmtId="4" fontId="13" fillId="2" borderId="18" xfId="1" applyNumberFormat="1" applyFont="1" applyFill="1" applyBorder="1"/>
    <xf numFmtId="49" fontId="8" fillId="0" borderId="23" xfId="1" applyNumberFormat="1" applyFont="1" applyBorder="1" applyAlignment="1" applyProtection="1">
      <alignment horizontal="center"/>
      <protection locked="0"/>
    </xf>
    <xf numFmtId="2" fontId="13" fillId="2" borderId="17" xfId="1" applyNumberFormat="1" applyFont="1" applyFill="1" applyBorder="1"/>
    <xf numFmtId="2" fontId="13" fillId="2" borderId="19" xfId="1" applyNumberFormat="1" applyFont="1" applyFill="1" applyBorder="1"/>
    <xf numFmtId="2" fontId="13" fillId="9" borderId="19" xfId="1" applyNumberFormat="1" applyFont="1" applyFill="1" applyBorder="1"/>
    <xf numFmtId="0" fontId="9" fillId="3" borderId="24" xfId="1" applyFont="1" applyFill="1" applyBorder="1" applyProtection="1">
      <protection locked="0"/>
    </xf>
    <xf numFmtId="49" fontId="8" fillId="0" borderId="8" xfId="1" applyNumberFormat="1" applyFont="1" applyBorder="1" applyAlignment="1" applyProtection="1">
      <alignment horizontal="center"/>
      <protection locked="0"/>
    </xf>
    <xf numFmtId="0" fontId="13" fillId="3" borderId="23" xfId="1" applyFont="1" applyFill="1" applyBorder="1" applyProtection="1">
      <protection locked="0"/>
    </xf>
    <xf numFmtId="0" fontId="9" fillId="3" borderId="22" xfId="1" applyFont="1" applyFill="1" applyBorder="1" applyProtection="1">
      <protection locked="0"/>
    </xf>
    <xf numFmtId="2" fontId="13" fillId="3" borderId="3" xfId="1" applyNumberFormat="1" applyFont="1" applyFill="1" applyBorder="1" applyProtection="1">
      <protection locked="0"/>
    </xf>
    <xf numFmtId="2" fontId="13" fillId="3" borderId="3" xfId="1" applyNumberFormat="1" applyFont="1" applyFill="1" applyBorder="1" applyAlignment="1" applyProtection="1">
      <alignment horizontal="right"/>
      <protection locked="0"/>
    </xf>
    <xf numFmtId="4" fontId="13" fillId="2" borderId="4" xfId="1" applyNumberFormat="1" applyFont="1" applyFill="1" applyBorder="1"/>
    <xf numFmtId="4" fontId="13" fillId="2" borderId="42" xfId="1" applyNumberFormat="1" applyFont="1" applyFill="1" applyBorder="1"/>
    <xf numFmtId="2" fontId="13" fillId="2" borderId="38" xfId="1" applyNumberFormat="1" applyFont="1" applyFill="1" applyBorder="1"/>
    <xf numFmtId="2" fontId="13" fillId="2" borderId="5" xfId="1" applyNumberFormat="1" applyFont="1" applyFill="1" applyBorder="1"/>
    <xf numFmtId="2" fontId="8" fillId="2" borderId="44" xfId="1" applyNumberFormat="1" applyFont="1" applyFill="1" applyBorder="1" applyProtection="1">
      <protection locked="0"/>
    </xf>
    <xf numFmtId="2" fontId="8" fillId="2" borderId="42" xfId="1" applyNumberFormat="1" applyFont="1" applyFill="1" applyBorder="1" applyProtection="1">
      <protection locked="0"/>
    </xf>
    <xf numFmtId="4" fontId="13" fillId="2" borderId="41" xfId="1" applyNumberFormat="1" applyFont="1" applyFill="1" applyBorder="1" applyAlignment="1" applyProtection="1">
      <alignment vertical="center"/>
      <protection locked="0"/>
    </xf>
    <xf numFmtId="4" fontId="13" fillId="2" borderId="48" xfId="1" applyNumberFormat="1" applyFont="1" applyFill="1" applyBorder="1" applyAlignment="1" applyProtection="1">
      <alignment vertical="center"/>
      <protection locked="0"/>
    </xf>
    <xf numFmtId="2" fontId="13" fillId="2" borderId="41" xfId="1" applyNumberFormat="1" applyFont="1" applyFill="1" applyBorder="1" applyAlignment="1">
      <alignment vertical="center"/>
    </xf>
    <xf numFmtId="2" fontId="13" fillId="2" borderId="48" xfId="1" applyNumberFormat="1" applyFont="1" applyFill="1" applyBorder="1" applyAlignment="1">
      <alignment vertical="center"/>
    </xf>
    <xf numFmtId="2" fontId="8" fillId="2" borderId="40" xfId="1" applyNumberFormat="1" applyFont="1" applyFill="1" applyBorder="1" applyAlignment="1" applyProtection="1">
      <alignment vertical="center"/>
      <protection locked="0"/>
    </xf>
    <xf numFmtId="2" fontId="8" fillId="2" borderId="48" xfId="1" applyNumberFormat="1" applyFont="1" applyFill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49" fontId="8" fillId="0" borderId="45" xfId="1" applyNumberFormat="1" applyFont="1" applyBorder="1" applyAlignment="1" applyProtection="1">
      <alignment horizontal="center"/>
      <protection locked="0"/>
    </xf>
    <xf numFmtId="0" fontId="9" fillId="9" borderId="45" xfId="1" applyFont="1" applyFill="1" applyBorder="1"/>
    <xf numFmtId="2" fontId="13" fillId="9" borderId="26" xfId="1" applyNumberFormat="1" applyFont="1" applyFill="1" applyBorder="1"/>
    <xf numFmtId="2" fontId="13" fillId="9" borderId="10" xfId="1" applyNumberFormat="1" applyFont="1" applyFill="1" applyBorder="1"/>
    <xf numFmtId="0" fontId="13" fillId="3" borderId="24" xfId="1" applyFont="1" applyFill="1" applyBorder="1" applyProtection="1">
      <protection locked="0"/>
    </xf>
    <xf numFmtId="0" fontId="13" fillId="3" borderId="22" xfId="1" applyFont="1" applyFill="1" applyBorder="1" applyProtection="1">
      <protection locked="0"/>
    </xf>
    <xf numFmtId="0" fontId="13" fillId="4" borderId="40" xfId="1" applyFont="1" applyFill="1" applyBorder="1" applyAlignment="1">
      <alignment vertical="center"/>
    </xf>
    <xf numFmtId="0" fontId="13" fillId="4" borderId="46" xfId="1" applyFont="1" applyFill="1" applyBorder="1" applyAlignment="1">
      <alignment vertical="center" wrapText="1"/>
    </xf>
    <xf numFmtId="0" fontId="13" fillId="4" borderId="46" xfId="1" applyFont="1" applyFill="1" applyBorder="1" applyAlignment="1">
      <alignment horizontal="center" vertical="center" wrapText="1"/>
    </xf>
    <xf numFmtId="0" fontId="13" fillId="4" borderId="47" xfId="1" applyFont="1" applyFill="1" applyBorder="1" applyAlignment="1">
      <alignment vertical="center" wrapText="1"/>
    </xf>
    <xf numFmtId="4" fontId="13" fillId="2" borderId="41" xfId="1" applyNumberFormat="1" applyFont="1" applyFill="1" applyBorder="1" applyAlignment="1">
      <alignment vertical="center"/>
    </xf>
    <xf numFmtId="4" fontId="13" fillId="2" borderId="48" xfId="1" applyNumberFormat="1" applyFont="1" applyFill="1" applyBorder="1" applyAlignment="1">
      <alignment vertical="center"/>
    </xf>
    <xf numFmtId="49" fontId="8" fillId="0" borderId="26" xfId="1" applyNumberFormat="1" applyFont="1" applyBorder="1" applyAlignment="1" applyProtection="1">
      <alignment horizontal="center"/>
      <protection locked="0"/>
    </xf>
    <xf numFmtId="49" fontId="8" fillId="0" borderId="15" xfId="1" applyNumberFormat="1" applyFont="1" applyBorder="1" applyAlignment="1" applyProtection="1">
      <alignment horizontal="center"/>
      <protection locked="0"/>
    </xf>
    <xf numFmtId="49" fontId="8" fillId="0" borderId="10" xfId="1" applyNumberFormat="1" applyFont="1" applyBorder="1" applyAlignment="1" applyProtection="1">
      <alignment horizontal="center"/>
      <protection locked="0"/>
    </xf>
    <xf numFmtId="0" fontId="13" fillId="4" borderId="46" xfId="1" applyFont="1" applyFill="1" applyBorder="1" applyAlignment="1">
      <alignment horizontal="left" vertical="center" wrapText="1"/>
    </xf>
    <xf numFmtId="0" fontId="13" fillId="9" borderId="12" xfId="1" applyFont="1" applyFill="1" applyBorder="1"/>
    <xf numFmtId="0" fontId="13" fillId="3" borderId="12" xfId="1" applyFont="1" applyFill="1" applyBorder="1" applyProtection="1">
      <protection locked="0"/>
    </xf>
    <xf numFmtId="0" fontId="12" fillId="3" borderId="12" xfId="1" applyFont="1" applyFill="1" applyBorder="1" applyProtection="1">
      <protection locked="0"/>
    </xf>
    <xf numFmtId="0" fontId="9" fillId="9" borderId="23" xfId="1" applyFont="1" applyFill="1" applyBorder="1"/>
    <xf numFmtId="2" fontId="13" fillId="9" borderId="15" xfId="1" applyNumberFormat="1" applyFont="1" applyFill="1" applyBorder="1"/>
    <xf numFmtId="2" fontId="13" fillId="9" borderId="4" xfId="1" applyNumberFormat="1" applyFont="1" applyFill="1" applyBorder="1"/>
    <xf numFmtId="2" fontId="13" fillId="9" borderId="42" xfId="1" applyNumberFormat="1" applyFont="1" applyFill="1" applyBorder="1"/>
    <xf numFmtId="2" fontId="13" fillId="2" borderId="43" xfId="1" applyNumberFormat="1" applyFont="1" applyFill="1" applyBorder="1"/>
    <xf numFmtId="0" fontId="13" fillId="3" borderId="44" xfId="1" applyFont="1" applyFill="1" applyBorder="1" applyProtection="1">
      <protection locked="0"/>
    </xf>
    <xf numFmtId="0" fontId="9" fillId="9" borderId="49" xfId="1" applyFont="1" applyFill="1" applyBorder="1"/>
    <xf numFmtId="0" fontId="13" fillId="9" borderId="50" xfId="1" applyFont="1" applyFill="1" applyBorder="1"/>
    <xf numFmtId="0" fontId="13" fillId="9" borderId="51" xfId="1" applyFont="1" applyFill="1" applyBorder="1"/>
    <xf numFmtId="0" fontId="13" fillId="2" borderId="25" xfId="1" applyFont="1" applyFill="1" applyBorder="1"/>
    <xf numFmtId="0" fontId="9" fillId="9" borderId="11" xfId="1" applyFont="1" applyFill="1" applyBorder="1"/>
    <xf numFmtId="0" fontId="13" fillId="9" borderId="18" xfId="1" applyFont="1" applyFill="1" applyBorder="1"/>
    <xf numFmtId="0" fontId="13" fillId="3" borderId="10" xfId="1" applyFont="1" applyFill="1" applyBorder="1" applyProtection="1">
      <protection locked="0"/>
    </xf>
    <xf numFmtId="0" fontId="13" fillId="3" borderId="34" xfId="1" applyFont="1" applyFill="1" applyBorder="1" applyProtection="1">
      <protection locked="0"/>
    </xf>
    <xf numFmtId="2" fontId="13" fillId="3" borderId="52" xfId="1" applyNumberFormat="1" applyFont="1" applyFill="1" applyBorder="1" applyProtection="1">
      <protection locked="0"/>
    </xf>
    <xf numFmtId="2" fontId="13" fillId="3" borderId="52" xfId="1" applyNumberFormat="1" applyFont="1" applyFill="1" applyBorder="1" applyAlignment="1" applyProtection="1">
      <alignment horizontal="right"/>
      <protection locked="0"/>
    </xf>
    <xf numFmtId="2" fontId="13" fillId="3" borderId="7" xfId="2" applyNumberFormat="1" applyFont="1" applyFill="1" applyBorder="1" applyAlignment="1" applyProtection="1">
      <protection locked="0"/>
    </xf>
    <xf numFmtId="14" fontId="13" fillId="3" borderId="52" xfId="2" applyNumberFormat="1" applyFont="1" applyFill="1" applyBorder="1" applyAlignment="1" applyProtection="1">
      <protection locked="0"/>
    </xf>
    <xf numFmtId="14" fontId="13" fillId="3" borderId="27" xfId="1" applyNumberFormat="1" applyFont="1" applyFill="1" applyBorder="1" applyProtection="1">
      <protection locked="0"/>
    </xf>
    <xf numFmtId="49" fontId="8" fillId="0" borderId="35" xfId="1" applyNumberFormat="1" applyFont="1" applyBorder="1" applyAlignment="1" applyProtection="1">
      <alignment horizontal="center"/>
      <protection locked="0"/>
    </xf>
    <xf numFmtId="0" fontId="8" fillId="0" borderId="35" xfId="1" applyFont="1" applyBorder="1" applyAlignment="1" applyProtection="1">
      <alignment horizontal="center"/>
      <protection locked="0"/>
    </xf>
    <xf numFmtId="0" fontId="9" fillId="9" borderId="2" xfId="1" applyFont="1" applyFill="1" applyBorder="1"/>
    <xf numFmtId="0" fontId="9" fillId="0" borderId="0" xfId="1" applyFont="1"/>
    <xf numFmtId="4" fontId="13" fillId="9" borderId="1" xfId="1" applyNumberFormat="1" applyFont="1" applyFill="1" applyBorder="1"/>
    <xf numFmtId="4" fontId="13" fillId="9" borderId="32" xfId="1" applyNumberFormat="1" applyFont="1" applyFill="1" applyBorder="1"/>
    <xf numFmtId="2" fontId="13" fillId="9" borderId="28" xfId="1" applyNumberFormat="1" applyFont="1" applyFill="1" applyBorder="1"/>
    <xf numFmtId="2" fontId="13" fillId="9" borderId="27" xfId="1" applyNumberFormat="1" applyFont="1" applyFill="1" applyBorder="1"/>
    <xf numFmtId="2" fontId="8" fillId="9" borderId="33" xfId="1" applyNumberFormat="1" applyFont="1" applyFill="1" applyBorder="1" applyProtection="1">
      <protection locked="0"/>
    </xf>
    <xf numFmtId="2" fontId="8" fillId="9" borderId="27" xfId="1" applyNumberFormat="1" applyFont="1" applyFill="1" applyBorder="1" applyProtection="1">
      <protection locked="0"/>
    </xf>
    <xf numFmtId="0" fontId="14" fillId="0" borderId="0" xfId="0" applyFont="1"/>
    <xf numFmtId="14" fontId="13" fillId="10" borderId="7" xfId="2" applyNumberFormat="1" applyFont="1" applyFill="1" applyBorder="1" applyAlignment="1" applyProtection="1">
      <protection locked="0"/>
    </xf>
    <xf numFmtId="0" fontId="9" fillId="4" borderId="37" xfId="1" applyFont="1" applyFill="1" applyBorder="1" applyAlignment="1">
      <alignment horizontal="center" vertical="center"/>
    </xf>
    <xf numFmtId="0" fontId="9" fillId="4" borderId="36" xfId="1" applyFont="1" applyFill="1" applyBorder="1" applyAlignment="1">
      <alignment horizontal="center" vertical="center"/>
    </xf>
    <xf numFmtId="0" fontId="9" fillId="4" borderId="39" xfId="1" applyFont="1" applyFill="1" applyBorder="1" applyAlignment="1">
      <alignment horizontal="center" vertical="center"/>
    </xf>
    <xf numFmtId="0" fontId="10" fillId="3" borderId="37" xfId="1" applyFont="1" applyFill="1" applyBorder="1" applyAlignment="1" applyProtection="1">
      <alignment horizontal="center" vertical="center"/>
      <protection locked="0"/>
    </xf>
    <xf numFmtId="0" fontId="10" fillId="3" borderId="36" xfId="1" applyFont="1" applyFill="1" applyBorder="1" applyAlignment="1" applyProtection="1">
      <alignment horizontal="center" vertical="center"/>
      <protection locked="0"/>
    </xf>
    <xf numFmtId="0" fontId="10" fillId="3" borderId="39" xfId="1" applyFont="1" applyFill="1" applyBorder="1" applyAlignment="1" applyProtection="1">
      <alignment horizontal="center" vertical="center"/>
      <protection locked="0"/>
    </xf>
    <xf numFmtId="0" fontId="8" fillId="0" borderId="14" xfId="1" applyFont="1" applyBorder="1" applyAlignment="1" applyProtection="1">
      <alignment horizontal="center" vertical="center"/>
      <protection locked="0"/>
    </xf>
    <xf numFmtId="0" fontId="8" fillId="0" borderId="25" xfId="1" applyFont="1" applyBorder="1" applyAlignment="1" applyProtection="1">
      <alignment horizontal="center" vertical="center"/>
      <protection locked="0"/>
    </xf>
    <xf numFmtId="0" fontId="8" fillId="0" borderId="38" xfId="1" applyFont="1" applyBorder="1" applyAlignment="1" applyProtection="1">
      <alignment horizontal="center" vertical="center"/>
      <protection locked="0"/>
    </xf>
    <xf numFmtId="14" fontId="10" fillId="3" borderId="37" xfId="1" applyNumberFormat="1" applyFont="1" applyFill="1" applyBorder="1" applyAlignment="1" applyProtection="1">
      <alignment horizontal="center" vertical="center"/>
      <protection locked="0"/>
    </xf>
    <xf numFmtId="14" fontId="10" fillId="3" borderId="39" xfId="1" applyNumberFormat="1" applyFont="1" applyFill="1" applyBorder="1" applyAlignment="1" applyProtection="1">
      <alignment horizontal="center" vertical="center"/>
      <protection locked="0"/>
    </xf>
    <xf numFmtId="165" fontId="10" fillId="3" borderId="37" xfId="1" applyNumberFormat="1" applyFont="1" applyFill="1" applyBorder="1" applyAlignment="1" applyProtection="1">
      <alignment horizontal="center" vertical="center"/>
      <protection locked="0"/>
    </xf>
    <xf numFmtId="165" fontId="10" fillId="3" borderId="39" xfId="1" applyNumberFormat="1" applyFont="1" applyFill="1" applyBorder="1" applyAlignment="1" applyProtection="1">
      <alignment horizontal="center" vertical="center"/>
      <protection locked="0"/>
    </xf>
    <xf numFmtId="0" fontId="9" fillId="4" borderId="53" xfId="1" applyFont="1" applyFill="1" applyBorder="1" applyAlignment="1">
      <alignment horizontal="center" vertical="center"/>
    </xf>
    <xf numFmtId="49" fontId="13" fillId="0" borderId="21" xfId="1" applyNumberFormat="1" applyFont="1" applyBorder="1" applyAlignment="1" applyProtection="1">
      <alignment horizontal="center" vertical="center"/>
      <protection locked="0"/>
    </xf>
    <xf numFmtId="49" fontId="13" fillId="0" borderId="14" xfId="1" applyNumberFormat="1" applyFont="1" applyBorder="1" applyAlignment="1" applyProtection="1">
      <alignment horizontal="center" vertical="center"/>
      <protection locked="0"/>
    </xf>
    <xf numFmtId="0" fontId="8" fillId="0" borderId="54" xfId="1" applyFont="1" applyBorder="1" applyAlignment="1" applyProtection="1">
      <alignment horizontal="center" vertical="center"/>
      <protection locked="0"/>
    </xf>
    <xf numFmtId="0" fontId="8" fillId="0" borderId="5" xfId="1" applyFont="1" applyBorder="1" applyAlignment="1" applyProtection="1">
      <alignment horizontal="center" vertical="center"/>
      <protection locked="0"/>
    </xf>
    <xf numFmtId="0" fontId="8" fillId="0" borderId="54" xfId="1" applyFont="1" applyBorder="1" applyAlignment="1" applyProtection="1">
      <alignment horizontal="center" vertical="center" wrapText="1"/>
      <protection locked="0"/>
    </xf>
    <xf numFmtId="0" fontId="8" fillId="0" borderId="5" xfId="1" applyFont="1" applyBorder="1" applyAlignment="1" applyProtection="1">
      <alignment horizontal="center" vertical="center" wrapText="1"/>
      <protection locked="0"/>
    </xf>
    <xf numFmtId="0" fontId="8" fillId="0" borderId="32" xfId="1" applyFont="1" applyBorder="1" applyAlignment="1" applyProtection="1">
      <alignment horizontal="center" vertical="center" wrapText="1"/>
      <protection locked="0"/>
    </xf>
    <xf numFmtId="0" fontId="8" fillId="0" borderId="14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13" fillId="2" borderId="37" xfId="1" applyFont="1" applyFill="1" applyBorder="1" applyAlignment="1">
      <alignment horizontal="center" vertical="center"/>
    </xf>
    <xf numFmtId="0" fontId="13" fillId="2" borderId="39" xfId="1" applyFont="1" applyFill="1" applyBorder="1" applyAlignment="1">
      <alignment horizontal="center" vertical="center"/>
    </xf>
    <xf numFmtId="0" fontId="13" fillId="0" borderId="14" xfId="1" applyFont="1" applyBorder="1" applyAlignment="1" applyProtection="1">
      <alignment horizontal="center" vertical="center" wrapText="1"/>
      <protection locked="0"/>
    </xf>
    <xf numFmtId="0" fontId="13" fillId="0" borderId="9" xfId="1" applyFont="1" applyBorder="1" applyAlignment="1" applyProtection="1">
      <alignment horizontal="center" vertical="center" wrapText="1"/>
      <protection locked="0"/>
    </xf>
    <xf numFmtId="0" fontId="8" fillId="0" borderId="25" xfId="1" applyFont="1" applyBorder="1" applyAlignment="1" applyProtection="1">
      <alignment horizontal="center" vertical="center" wrapText="1"/>
      <protection locked="0"/>
    </xf>
    <xf numFmtId="0" fontId="13" fillId="0" borderId="25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13" fillId="0" borderId="25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8" fillId="0" borderId="21" xfId="1" applyFont="1" applyBorder="1" applyAlignment="1" applyProtection="1">
      <alignment horizontal="center" vertical="center" wrapText="1"/>
      <protection locked="0"/>
    </xf>
  </cellXfs>
  <cellStyles count="8">
    <cellStyle name="Gut 2" xfId="6" xr:uid="{00000000-0005-0000-0000-000000000000}"/>
    <cellStyle name="Komma" xfId="2" builtinId="3"/>
    <cellStyle name="Neutral 2" xfId="7" xr:uid="{00000000-0005-0000-0000-000002000000}"/>
    <cellStyle name="Standard" xfId="0" builtinId="0"/>
    <cellStyle name="Standard 2" xfId="1" xr:uid="{00000000-0005-0000-0000-000004000000}"/>
    <cellStyle name="Standard 2 2" xfId="3" xr:uid="{00000000-0005-0000-0000-000005000000}"/>
    <cellStyle name="Standard 3" xfId="4" xr:uid="{00000000-0005-0000-0000-000006000000}"/>
    <cellStyle name="Standard 3 2" xfId="5" xr:uid="{00000000-0005-0000-0000-000007000000}"/>
  </cellStyles>
  <dxfs count="3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D655"/>
  <sheetViews>
    <sheetView showGridLines="0" tabSelected="1" zoomScale="80" zoomScaleNormal="80" workbookViewId="0">
      <selection activeCell="G9" sqref="G9"/>
    </sheetView>
  </sheetViews>
  <sheetFormatPr baseColWidth="10" defaultColWidth="12" defaultRowHeight="14.5" outlineLevelRow="1" outlineLevelCol="1" x14ac:dyDescent="0.45"/>
  <cols>
    <col min="1" max="1" width="7.54296875" style="1" customWidth="1"/>
    <col min="2" max="2" width="21.1796875" style="2" customWidth="1"/>
    <col min="3" max="3" width="47.81640625" style="3" customWidth="1"/>
    <col min="4" max="4" width="27" style="3" customWidth="1" outlineLevel="1"/>
    <col min="5" max="5" width="15.453125" style="3" customWidth="1" outlineLevel="1"/>
    <col min="6" max="6" width="14.26953125" style="3" customWidth="1" outlineLevel="1"/>
    <col min="7" max="7" width="31.453125" style="3" customWidth="1" outlineLevel="1"/>
    <col min="8" max="8" width="25.81640625" style="3" customWidth="1" outlineLevel="1"/>
    <col min="9" max="9" width="24.453125" style="3" customWidth="1" outlineLevel="1"/>
    <col min="10" max="11" width="14.26953125" style="3" customWidth="1"/>
    <col min="12" max="12" width="13.453125" style="3" bestFit="1" customWidth="1"/>
    <col min="13" max="15" width="14.26953125" style="3" customWidth="1"/>
    <col min="16" max="16" width="12" style="3"/>
    <col min="17" max="29" width="12" style="3" hidden="1" customWidth="1" outlineLevel="1"/>
    <col min="30" max="30" width="12" style="3" collapsed="1"/>
    <col min="31" max="16384" width="12" style="3"/>
  </cols>
  <sheetData>
    <row r="1" spans="1:29" ht="15" thickBot="1" x14ac:dyDescent="0.5"/>
    <row r="2" spans="1:29" ht="22.5" customHeight="1" thickBot="1" x14ac:dyDescent="0.5">
      <c r="C2" s="4" t="s">
        <v>34</v>
      </c>
      <c r="D2" s="5"/>
      <c r="E2" s="5"/>
      <c r="F2" s="5"/>
      <c r="G2" s="5"/>
      <c r="H2" s="5"/>
      <c r="I2" s="5"/>
      <c r="J2" s="153"/>
      <c r="K2" s="154"/>
      <c r="L2" s="154"/>
      <c r="M2" s="154"/>
      <c r="N2" s="154"/>
      <c r="O2" s="155"/>
      <c r="P2" s="6"/>
      <c r="Q2" s="7" t="s">
        <v>248</v>
      </c>
      <c r="R2" s="6"/>
      <c r="S2" s="6"/>
      <c r="T2" s="6"/>
      <c r="U2" s="6"/>
      <c r="V2" s="6"/>
    </row>
    <row r="3" spans="1:29" ht="6" customHeight="1" thickBot="1" x14ac:dyDescent="0.5">
      <c r="B3" s="8"/>
      <c r="C3" s="8"/>
      <c r="D3" s="5"/>
      <c r="E3" s="5"/>
      <c r="F3" s="5"/>
      <c r="G3" s="5"/>
      <c r="H3" s="5"/>
      <c r="I3" s="5"/>
      <c r="J3" s="9"/>
      <c r="K3" s="9"/>
      <c r="L3" s="9"/>
      <c r="M3" s="9"/>
      <c r="N3" s="9"/>
      <c r="O3" s="9"/>
      <c r="P3" s="6"/>
      <c r="Q3" s="7"/>
      <c r="R3" s="6"/>
      <c r="S3" s="6"/>
      <c r="T3" s="6"/>
      <c r="U3" s="6"/>
      <c r="V3" s="6"/>
    </row>
    <row r="4" spans="1:29" ht="22.5" customHeight="1" thickBot="1" x14ac:dyDescent="0.5">
      <c r="B4" s="10"/>
      <c r="C4" s="4" t="s">
        <v>899</v>
      </c>
      <c r="D4" s="5"/>
      <c r="E4" s="5"/>
      <c r="F4" s="5"/>
      <c r="G4" s="5"/>
      <c r="H4" s="5"/>
      <c r="I4" s="5"/>
      <c r="J4" s="153"/>
      <c r="K4" s="154"/>
      <c r="L4" s="154"/>
      <c r="M4" s="154"/>
      <c r="N4" s="154"/>
      <c r="O4" s="155"/>
      <c r="P4" s="6"/>
      <c r="Q4" s="7"/>
      <c r="R4" s="6"/>
      <c r="S4" s="6"/>
      <c r="T4" s="6"/>
      <c r="U4" s="6"/>
      <c r="V4" s="6"/>
    </row>
    <row r="5" spans="1:29" ht="5.15" customHeight="1" thickBot="1" x14ac:dyDescent="0.5">
      <c r="C5" s="11"/>
      <c r="D5" s="5"/>
      <c r="E5" s="5"/>
      <c r="F5" s="5"/>
      <c r="G5" s="5"/>
      <c r="H5" s="5"/>
      <c r="I5" s="5"/>
      <c r="J5" s="12"/>
      <c r="K5" s="12"/>
      <c r="L5" s="12"/>
      <c r="M5" s="12"/>
      <c r="P5" s="6"/>
      <c r="Q5" s="6"/>
      <c r="R5" s="6"/>
      <c r="S5" s="6"/>
      <c r="T5" s="6"/>
      <c r="U5" s="6"/>
      <c r="V5" s="6"/>
    </row>
    <row r="6" spans="1:29" ht="22.5" customHeight="1" thickBot="1" x14ac:dyDescent="0.5">
      <c r="C6" s="4" t="s">
        <v>237</v>
      </c>
      <c r="D6" s="13"/>
      <c r="E6" s="13"/>
      <c r="F6" s="8"/>
      <c r="G6" s="13"/>
      <c r="H6" s="13"/>
      <c r="I6" s="13"/>
      <c r="J6" s="153"/>
      <c r="K6" s="154"/>
      <c r="L6" s="154"/>
      <c r="M6" s="154"/>
      <c r="N6" s="154"/>
      <c r="O6" s="155"/>
      <c r="R6" s="6"/>
      <c r="S6" s="6"/>
      <c r="T6" s="6"/>
      <c r="U6" s="6"/>
      <c r="V6" s="6" t="s">
        <v>253</v>
      </c>
      <c r="W6" s="14" t="e">
        <f>EOMONTH(N12,-1)+1</f>
        <v>#NUM!</v>
      </c>
      <c r="X6" s="14"/>
      <c r="Y6" s="14"/>
      <c r="Z6" s="14"/>
      <c r="AA6" s="14"/>
      <c r="AB6" s="14"/>
      <c r="AC6" s="14"/>
    </row>
    <row r="7" spans="1:29" ht="5.15" customHeight="1" thickBot="1" x14ac:dyDescent="0.5">
      <c r="C7" s="10"/>
      <c r="D7" s="10"/>
      <c r="E7" s="10"/>
      <c r="F7" s="10"/>
      <c r="G7" s="10"/>
      <c r="H7" s="10"/>
      <c r="I7" s="10"/>
      <c r="J7" s="15"/>
      <c r="K7" s="15"/>
      <c r="L7" s="15"/>
      <c r="P7" s="6"/>
      <c r="Q7" s="6"/>
      <c r="R7" s="6"/>
      <c r="S7" s="6"/>
      <c r="Y7" s="14"/>
      <c r="Z7" s="14"/>
      <c r="AB7" s="14"/>
      <c r="AC7" s="14"/>
    </row>
    <row r="8" spans="1:29" ht="22.5" customHeight="1" thickBot="1" x14ac:dyDescent="0.5">
      <c r="C8" s="4" t="s">
        <v>236</v>
      </c>
      <c r="D8" s="9"/>
      <c r="E8" s="9"/>
      <c r="F8" s="9"/>
      <c r="G8" s="9"/>
      <c r="H8" s="9"/>
      <c r="I8" s="9"/>
      <c r="J8" s="153" t="s">
        <v>900</v>
      </c>
      <c r="K8" s="154"/>
      <c r="L8" s="154"/>
      <c r="M8" s="154"/>
      <c r="N8" s="154"/>
      <c r="O8" s="155"/>
      <c r="P8" s="7"/>
      <c r="Q8" s="7"/>
      <c r="R8" s="7"/>
      <c r="S8" s="7"/>
      <c r="V8" s="6" t="s">
        <v>253</v>
      </c>
      <c r="W8" s="14" t="e">
        <f>EOMONTH(W6,0)</f>
        <v>#NUM!</v>
      </c>
      <c r="X8" s="14"/>
      <c r="Y8" s="14"/>
      <c r="Z8" s="14"/>
      <c r="AA8" s="14"/>
      <c r="AB8" s="14"/>
      <c r="AC8" s="14"/>
    </row>
    <row r="9" spans="1:29" ht="5.15" customHeight="1" thickBot="1" x14ac:dyDescent="0.5">
      <c r="C9" s="9"/>
      <c r="D9" s="9"/>
      <c r="E9" s="9"/>
      <c r="F9" s="9"/>
      <c r="G9" s="9"/>
      <c r="H9" s="9"/>
      <c r="I9" s="9"/>
      <c r="J9" s="12"/>
      <c r="K9" s="12"/>
      <c r="L9" s="12"/>
      <c r="M9" s="12"/>
      <c r="P9" s="7"/>
      <c r="Q9" s="7"/>
      <c r="R9" s="7"/>
      <c r="S9" s="7"/>
    </row>
    <row r="10" spans="1:29" ht="22.5" customHeight="1" thickBot="1" x14ac:dyDescent="0.5">
      <c r="C10" s="16" t="s">
        <v>892</v>
      </c>
      <c r="D10" s="9"/>
      <c r="E10" s="9"/>
      <c r="F10" s="9"/>
      <c r="G10" s="9"/>
      <c r="H10" s="9"/>
      <c r="I10" s="9"/>
      <c r="J10" s="153"/>
      <c r="K10" s="154"/>
      <c r="L10" s="154"/>
      <c r="M10" s="154"/>
      <c r="N10" s="154"/>
      <c r="O10" s="155"/>
      <c r="T10" s="17"/>
      <c r="U10" s="17"/>
      <c r="V10" s="3" t="s">
        <v>254</v>
      </c>
      <c r="W10" s="3" t="e">
        <f t="shared" ref="W10" si="0">MONTH(W6)</f>
        <v>#NUM!</v>
      </c>
    </row>
    <row r="11" spans="1:29" ht="5.15" customHeight="1" thickBot="1" x14ac:dyDescent="0.5">
      <c r="C11" s="9"/>
      <c r="D11" s="9"/>
      <c r="E11" s="9"/>
      <c r="F11" s="9"/>
      <c r="G11" s="9"/>
      <c r="H11" s="9"/>
      <c r="I11" s="9"/>
      <c r="J11" s="18"/>
      <c r="K11" s="18"/>
      <c r="L11" s="18"/>
      <c r="M11" s="18"/>
      <c r="T11" s="17"/>
      <c r="U11" s="17"/>
    </row>
    <row r="12" spans="1:29" ht="22.5" customHeight="1" thickBot="1" x14ac:dyDescent="0.5">
      <c r="C12" s="4" t="s">
        <v>246</v>
      </c>
      <c r="D12" s="9"/>
      <c r="E12" s="9"/>
      <c r="F12" s="9"/>
      <c r="G12" s="9"/>
      <c r="H12" s="19"/>
      <c r="I12" s="9"/>
      <c r="J12" s="2" t="s">
        <v>244</v>
      </c>
      <c r="K12" s="159"/>
      <c r="L12" s="160"/>
      <c r="M12" s="20" t="s">
        <v>245</v>
      </c>
      <c r="N12" s="159"/>
      <c r="O12" s="160"/>
      <c r="T12" s="17"/>
      <c r="U12" s="17"/>
      <c r="V12" s="3" t="s">
        <v>249</v>
      </c>
      <c r="W12" s="21" t="e">
        <f>DATEDIF(W6,W8,"d")+1</f>
        <v>#NUM!</v>
      </c>
    </row>
    <row r="13" spans="1:29" ht="5.15" customHeight="1" thickBot="1" x14ac:dyDescent="0.5">
      <c r="C13" s="22"/>
      <c r="D13" s="9"/>
      <c r="E13" s="9"/>
      <c r="F13" s="9"/>
      <c r="G13" s="9"/>
      <c r="H13" s="19"/>
      <c r="I13" s="9"/>
      <c r="J13" s="2"/>
      <c r="K13" s="23"/>
      <c r="L13" s="23"/>
      <c r="M13" s="20"/>
      <c r="N13" s="23"/>
      <c r="O13" s="23"/>
      <c r="T13" s="17"/>
      <c r="U13" s="17"/>
      <c r="W13" s="21"/>
    </row>
    <row r="14" spans="1:29" ht="22.5" customHeight="1" thickBot="1" x14ac:dyDescent="0.5">
      <c r="C14" s="4" t="s">
        <v>893</v>
      </c>
      <c r="D14" s="9"/>
      <c r="E14" s="9"/>
      <c r="F14" s="9"/>
      <c r="G14" s="9"/>
      <c r="H14" s="9"/>
      <c r="I14" s="9"/>
      <c r="J14" s="2" t="s">
        <v>894</v>
      </c>
      <c r="K14" s="159"/>
      <c r="L14" s="160"/>
      <c r="M14" s="2" t="s">
        <v>895</v>
      </c>
      <c r="N14" s="161"/>
      <c r="O14" s="162"/>
      <c r="Q14" s="14"/>
      <c r="T14" s="17"/>
      <c r="U14" s="17"/>
    </row>
    <row r="15" spans="1:29" ht="20.149999999999999" customHeight="1" thickBot="1" x14ac:dyDescent="0.5">
      <c r="C15" s="2"/>
      <c r="D15" s="24"/>
      <c r="E15" s="24"/>
      <c r="F15" s="24"/>
      <c r="G15" s="24"/>
      <c r="H15" s="24"/>
      <c r="Q15" s="21"/>
      <c r="T15" s="17"/>
      <c r="U15" s="17"/>
    </row>
    <row r="16" spans="1:29" ht="28" customHeight="1" thickBot="1" x14ac:dyDescent="0.5">
      <c r="A16" s="164" t="s">
        <v>886</v>
      </c>
      <c r="B16" s="182" t="s">
        <v>918</v>
      </c>
      <c r="C16" s="25"/>
      <c r="D16" s="25"/>
      <c r="E16" s="25"/>
      <c r="F16" s="25"/>
      <c r="G16" s="25"/>
      <c r="H16" s="25"/>
      <c r="I16" s="25"/>
      <c r="J16" s="26" t="s">
        <v>887</v>
      </c>
      <c r="K16" s="27" t="s">
        <v>888</v>
      </c>
      <c r="L16" s="28" t="s">
        <v>887</v>
      </c>
      <c r="M16" s="27" t="s">
        <v>888</v>
      </c>
      <c r="N16" s="173" t="s">
        <v>884</v>
      </c>
      <c r="O16" s="174"/>
      <c r="R16" s="21"/>
    </row>
    <row r="17" spans="1:30" ht="42" customHeight="1" thickBot="1" x14ac:dyDescent="0.5">
      <c r="A17" s="165"/>
      <c r="B17" s="171"/>
      <c r="C17" s="25"/>
      <c r="D17" s="25"/>
      <c r="E17" s="25"/>
      <c r="F17" s="25"/>
      <c r="G17" s="25"/>
      <c r="H17" s="25"/>
      <c r="I17" s="25"/>
      <c r="J17" s="178" t="s">
        <v>33</v>
      </c>
      <c r="K17" s="179"/>
      <c r="L17" s="180" t="s">
        <v>32</v>
      </c>
      <c r="M17" s="181"/>
      <c r="N17" s="29" t="s">
        <v>234</v>
      </c>
      <c r="O17" s="30" t="s">
        <v>235</v>
      </c>
    </row>
    <row r="18" spans="1:30" ht="44.15" customHeight="1" thickBot="1" x14ac:dyDescent="0.5">
      <c r="A18" s="150" t="s">
        <v>31</v>
      </c>
      <c r="B18" s="151"/>
      <c r="C18" s="152"/>
      <c r="D18" s="31" t="s">
        <v>15</v>
      </c>
      <c r="E18" s="32" t="s">
        <v>14</v>
      </c>
      <c r="F18" s="33" t="s">
        <v>889</v>
      </c>
      <c r="G18" s="32" t="s">
        <v>896</v>
      </c>
      <c r="H18" s="32" t="s">
        <v>890</v>
      </c>
      <c r="I18" s="34" t="s">
        <v>891</v>
      </c>
      <c r="J18" s="35">
        <f>J19+J25+J36+J52+J68</f>
        <v>0</v>
      </c>
      <c r="K18" s="36">
        <f>K19+K25+K36+K52+K68</f>
        <v>0</v>
      </c>
      <c r="L18" s="37">
        <f>L19+L25+L36+L52+L68</f>
        <v>0</v>
      </c>
      <c r="M18" s="36">
        <f>M19+M25+M36+M52+M68</f>
        <v>0</v>
      </c>
      <c r="N18" s="37">
        <f>J18+K18</f>
        <v>0</v>
      </c>
      <c r="O18" s="36">
        <f>L18+M18</f>
        <v>0</v>
      </c>
      <c r="Q18" s="3" t="s">
        <v>247</v>
      </c>
      <c r="R18" s="21">
        <f>DATEDIF(K12,N12,"d")+1</f>
        <v>1</v>
      </c>
    </row>
    <row r="19" spans="1:30" x14ac:dyDescent="0.45">
      <c r="A19" s="38" t="s">
        <v>259</v>
      </c>
      <c r="B19" s="166" t="s">
        <v>30</v>
      </c>
      <c r="C19" s="39" t="s">
        <v>29</v>
      </c>
      <c r="D19" s="40"/>
      <c r="E19" s="41"/>
      <c r="F19" s="41"/>
      <c r="G19" s="41"/>
      <c r="H19" s="42"/>
      <c r="I19" s="43"/>
      <c r="J19" s="44">
        <f>SUM(J20:J24)</f>
        <v>0</v>
      </c>
      <c r="K19" s="45">
        <f>SUM(K20:K24)</f>
        <v>0</v>
      </c>
      <c r="L19" s="46">
        <f>SUM(L20:L24)</f>
        <v>0</v>
      </c>
      <c r="M19" s="47">
        <f>SUM(M20:M24)</f>
        <v>0</v>
      </c>
      <c r="N19" s="48">
        <f t="shared" ref="N19:N24" si="1">J19+K19</f>
        <v>0</v>
      </c>
      <c r="O19" s="49">
        <f t="shared" ref="O19:O25" si="2">L19+M19</f>
        <v>0</v>
      </c>
      <c r="Q19" s="2" t="s">
        <v>244</v>
      </c>
      <c r="R19" s="2" t="s">
        <v>245</v>
      </c>
      <c r="S19" s="2" t="s">
        <v>249</v>
      </c>
      <c r="T19" s="2" t="s">
        <v>250</v>
      </c>
      <c r="U19" s="2" t="s">
        <v>251</v>
      </c>
      <c r="V19" s="2" t="s">
        <v>252</v>
      </c>
      <c r="W19" s="3" t="s">
        <v>255</v>
      </c>
      <c r="X19" s="3" t="s">
        <v>256</v>
      </c>
      <c r="Y19" s="50" t="s">
        <v>257</v>
      </c>
      <c r="Z19" s="3" t="s">
        <v>244</v>
      </c>
      <c r="AA19" s="3" t="s">
        <v>245</v>
      </c>
      <c r="AB19" s="3" t="s">
        <v>249</v>
      </c>
      <c r="AC19" s="3" t="s">
        <v>258</v>
      </c>
    </row>
    <row r="20" spans="1:30" ht="14.25" customHeight="1" outlineLevel="1" x14ac:dyDescent="0.45">
      <c r="A20" s="51" t="s">
        <v>260</v>
      </c>
      <c r="B20" s="167"/>
      <c r="C20" s="52" t="s">
        <v>5</v>
      </c>
      <c r="D20" s="53"/>
      <c r="E20" s="54"/>
      <c r="F20" s="55"/>
      <c r="G20" s="55"/>
      <c r="H20" s="56"/>
      <c r="I20" s="57"/>
      <c r="J20" s="58">
        <f>IF(F20="ja",T20,0)</f>
        <v>0</v>
      </c>
      <c r="K20" s="59">
        <f>IF(F20="nein",T20,0)</f>
        <v>0</v>
      </c>
      <c r="L20" s="58">
        <f>IF(F20="ja",AC20,0)</f>
        <v>0</v>
      </c>
      <c r="M20" s="59">
        <f>IF(F20="nein",AC20,0)</f>
        <v>0</v>
      </c>
      <c r="N20" s="60">
        <f>J20+K20</f>
        <v>0</v>
      </c>
      <c r="O20" s="61">
        <f t="shared" si="2"/>
        <v>0</v>
      </c>
      <c r="Q20" s="14">
        <f>IF(AND(G20="nein",H20&gt;=K$12),H20,K$12)</f>
        <v>0</v>
      </c>
      <c r="R20" s="14">
        <f>IF(AND(H20="",I20="",E20&lt;&gt;"",F20&lt;&gt;""),N$12,IF(AND(I20="",E20=""),0,IF(AND(E20&lt;&gt;"",I20&lt;&gt;"",I20&lt;=N$12),I20,IF(AND(E20&lt;&gt;"",I20&lt;&gt;"",I20&gt;N$12),IF(F20="nein",I20="",N$12),N$12))))</f>
        <v>0</v>
      </c>
      <c r="S20" s="62">
        <f>IF(ISERROR(DATEDIF(Q20,R20,"d")+1),0,(DATEDIF(Q20,R20,"d")+1))</f>
        <v>1</v>
      </c>
      <c r="T20" s="21">
        <f>IF(G20="ja",E20/38.5,S20/$R$18*E20/38.5)</f>
        <v>0</v>
      </c>
      <c r="U20" s="3">
        <f t="shared" ref="U20:V24" si="3">MONTH(Q20)</f>
        <v>1</v>
      </c>
      <c r="V20" s="3">
        <f t="shared" si="3"/>
        <v>1</v>
      </c>
      <c r="W20" s="3" t="e">
        <f>IF($G20="ja",1,IF(AND((W$6&gt;=EOMONTH($H20,-1)+1),W$6&lt;=$R20),1,0))</f>
        <v>#NUM!</v>
      </c>
      <c r="X20" s="50" t="e">
        <f>IF($U20=W$10,"A","")</f>
        <v>#NUM!</v>
      </c>
      <c r="Y20" s="50" t="e">
        <f>IF($V20=W$10,"E","")</f>
        <v>#NUM!</v>
      </c>
      <c r="Z20" s="14" t="e">
        <f>IF(AND(W20=1,X20="A"),$Q20,IF(AND(W20=1,X20&lt;&gt;"A"),W$6,""))</f>
        <v>#NUM!</v>
      </c>
      <c r="AA20" s="14" t="e">
        <f>IF(AND(W20=1,Y20="E"),$R20,IF(AND(W20=1,Y20&lt;&gt;"E"),W$8,""))</f>
        <v>#NUM!</v>
      </c>
      <c r="AB20" s="21">
        <f>IF(ISERROR(DATEDIF(Z20,AA20,"d")+1),0,DATEDIF(Z20,AA20,"d")+1)</f>
        <v>0</v>
      </c>
      <c r="AC20" s="21">
        <f>IF(ISERROR(AB20/W$12*$E20/38.5),0,AB20/W$12*$E20/38.5)</f>
        <v>0</v>
      </c>
      <c r="AD20" s="21"/>
    </row>
    <row r="21" spans="1:30" ht="14.25" customHeight="1" outlineLevel="1" x14ac:dyDescent="0.45">
      <c r="A21" s="51" t="s">
        <v>261</v>
      </c>
      <c r="B21" s="167"/>
      <c r="C21" s="52" t="s">
        <v>4</v>
      </c>
      <c r="D21" s="53"/>
      <c r="E21" s="54"/>
      <c r="F21" s="55"/>
      <c r="G21" s="55"/>
      <c r="H21" s="56"/>
      <c r="I21" s="57"/>
      <c r="J21" s="58">
        <f>IF(F21="ja",T21,0)</f>
        <v>0</v>
      </c>
      <c r="K21" s="59">
        <f>IF(F21="nein",T21,0)</f>
        <v>0</v>
      </c>
      <c r="L21" s="58">
        <f>IF(F21="ja",AC21,0)</f>
        <v>0</v>
      </c>
      <c r="M21" s="59">
        <f>IF(F21="nein",AC21,0)</f>
        <v>0</v>
      </c>
      <c r="N21" s="60">
        <f t="shared" si="1"/>
        <v>0</v>
      </c>
      <c r="O21" s="61">
        <f t="shared" si="2"/>
        <v>0</v>
      </c>
      <c r="Q21" s="14">
        <f>IF(AND(G21="nein",H21&gt;=K$12),H21,K$12)</f>
        <v>0</v>
      </c>
      <c r="R21" s="14">
        <f>IF(AND(H21="",I21="",E21&lt;&gt;"",F21&lt;&gt;""),N$12,IF(AND(I21="",E21=""),0,IF(AND(E21&lt;&gt;"",I21&lt;&gt;"",I21&lt;=N$12),I21,IF(AND(E21&lt;&gt;"",I21&lt;&gt;"",I21&gt;N$12),IF(F21="nein",I21="",N$12),N$12))))</f>
        <v>0</v>
      </c>
      <c r="S21" s="62">
        <f t="shared" ref="S21:S24" si="4">IF(ISERROR(DATEDIF(Q21,R21,"d")+1),0,(DATEDIF(Q21,R21,"d")+1))</f>
        <v>1</v>
      </c>
      <c r="T21" s="21">
        <f>IF(G21="ja",E21/38.5,S21/$R$18*E21/38.5)</f>
        <v>0</v>
      </c>
      <c r="U21" s="3">
        <f t="shared" si="3"/>
        <v>1</v>
      </c>
      <c r="V21" s="3">
        <f t="shared" si="3"/>
        <v>1</v>
      </c>
      <c r="W21" s="3" t="e">
        <f>IF($G21="ja",1,IF(AND((W$6&gt;=EOMONTH($H21,-1)+1),W$6&lt;=$R21),1,0))</f>
        <v>#NUM!</v>
      </c>
      <c r="X21" s="50" t="e">
        <f t="shared" ref="X21:X24" si="5">IF($U21=W$10,"A","")</f>
        <v>#NUM!</v>
      </c>
      <c r="Y21" s="50" t="e">
        <f t="shared" ref="Y21:Y24" si="6">IF($V21=W$10,"E","")</f>
        <v>#NUM!</v>
      </c>
      <c r="Z21" s="14" t="e">
        <f>IF(AND(W21=1,X21="A"),$Q21,IF(AND(W21=1,X21&lt;&gt;"A"),W$6,""))</f>
        <v>#NUM!</v>
      </c>
      <c r="AA21" s="14" t="e">
        <f>IF(AND(W21=1,Y21="E"),$R21,IF(AND(W21=1,Y21&lt;&gt;"E"),W$8,""))</f>
        <v>#NUM!</v>
      </c>
      <c r="AB21" s="21">
        <f>IF(ISERROR(DATEDIF(Z21,AA21,"d")+1),0,DATEDIF(Z21,AA21,"d")+1)</f>
        <v>0</v>
      </c>
      <c r="AC21" s="21">
        <f t="shared" ref="AC21:AC24" si="7">IF(ISERROR(AB21/W$12*$E21/38.5),0,AB21/W$12*$E21/38.5)</f>
        <v>0</v>
      </c>
      <c r="AD21" s="21"/>
    </row>
    <row r="22" spans="1:30" ht="14.25" customHeight="1" outlineLevel="1" x14ac:dyDescent="0.45">
      <c r="A22" s="51" t="s">
        <v>262</v>
      </c>
      <c r="B22" s="167"/>
      <c r="C22" s="52" t="s">
        <v>3</v>
      </c>
      <c r="D22" s="53"/>
      <c r="E22" s="54"/>
      <c r="F22" s="55"/>
      <c r="G22" s="55"/>
      <c r="H22" s="56"/>
      <c r="I22" s="57"/>
      <c r="J22" s="58">
        <f>IF(F22="ja",T22,0)</f>
        <v>0</v>
      </c>
      <c r="K22" s="59">
        <f>IF(F22="nein",T22,0)</f>
        <v>0</v>
      </c>
      <c r="L22" s="58">
        <f>IF(F22="ja",AC22,0)</f>
        <v>0</v>
      </c>
      <c r="M22" s="59">
        <f>IF(F22="nein",AC22,0)</f>
        <v>0</v>
      </c>
      <c r="N22" s="60">
        <f t="shared" si="1"/>
        <v>0</v>
      </c>
      <c r="O22" s="61">
        <f t="shared" si="2"/>
        <v>0</v>
      </c>
      <c r="Q22" s="14">
        <f>IF(AND(G22="nein",H22&gt;=K$12),H22,K$12)</f>
        <v>0</v>
      </c>
      <c r="R22" s="14">
        <f t="shared" ref="R22:R24" si="8">IF(AND(H22="",I22="",E22&lt;&gt;"",F22&lt;&gt;""),N$12,IF(AND(I22="",E22=""),0,IF(AND(E22&lt;&gt;"",I22&lt;&gt;"",I22&lt;=N$12),I22,IF(AND(E22&lt;&gt;"",I22&lt;&gt;"",I22&gt;N$12),IF(F22="nein",I22="",N$12),N$12))))</f>
        <v>0</v>
      </c>
      <c r="S22" s="62">
        <f t="shared" si="4"/>
        <v>1</v>
      </c>
      <c r="T22" s="21">
        <f>IF(G22="ja",E22/38.5,S22/$R$18*E22/38.5)</f>
        <v>0</v>
      </c>
      <c r="U22" s="3">
        <f t="shared" si="3"/>
        <v>1</v>
      </c>
      <c r="V22" s="3">
        <f t="shared" si="3"/>
        <v>1</v>
      </c>
      <c r="W22" s="3" t="e">
        <f>IF($G22="ja",1,IF(AND((W$6&gt;=EOMONTH($H22,-1)+1),W$6&lt;=$R22),1,0))</f>
        <v>#NUM!</v>
      </c>
      <c r="X22" s="50" t="e">
        <f t="shared" si="5"/>
        <v>#NUM!</v>
      </c>
      <c r="Y22" s="50" t="e">
        <f t="shared" si="6"/>
        <v>#NUM!</v>
      </c>
      <c r="Z22" s="14" t="e">
        <f>IF(AND(W22=1,X22="A"),$Q22,IF(AND(W22=1,X22&lt;&gt;"A"),W$6,""))</f>
        <v>#NUM!</v>
      </c>
      <c r="AA22" s="14" t="e">
        <f>IF(AND(W22=1,Y22="E"),$R22,IF(AND(W22=1,Y22&lt;&gt;"E"),W$8,""))</f>
        <v>#NUM!</v>
      </c>
      <c r="AB22" s="21">
        <f>IF(ISERROR(DATEDIF(Z22,AA22,"d")+1),0,DATEDIF(Z22,AA22,"d")+1)</f>
        <v>0</v>
      </c>
      <c r="AC22" s="21">
        <f t="shared" si="7"/>
        <v>0</v>
      </c>
      <c r="AD22" s="21"/>
    </row>
    <row r="23" spans="1:30" ht="14.25" customHeight="1" outlineLevel="1" x14ac:dyDescent="0.45">
      <c r="A23" s="51" t="s">
        <v>263</v>
      </c>
      <c r="B23" s="167"/>
      <c r="C23" s="52" t="s">
        <v>2</v>
      </c>
      <c r="D23" s="53"/>
      <c r="E23" s="54"/>
      <c r="F23" s="55"/>
      <c r="G23" s="55"/>
      <c r="H23" s="56"/>
      <c r="I23" s="57"/>
      <c r="J23" s="58">
        <f>IF(F23="ja",T23,0)</f>
        <v>0</v>
      </c>
      <c r="K23" s="59">
        <f>IF(F23="nein",T23,0)</f>
        <v>0</v>
      </c>
      <c r="L23" s="58">
        <f>IF(F23="ja",AC23,0)</f>
        <v>0</v>
      </c>
      <c r="M23" s="59">
        <f>IF(F23="nein",AC23,0)</f>
        <v>0</v>
      </c>
      <c r="N23" s="60">
        <f t="shared" si="1"/>
        <v>0</v>
      </c>
      <c r="O23" s="61">
        <f t="shared" si="2"/>
        <v>0</v>
      </c>
      <c r="Q23" s="14">
        <f>IF(AND(G23="nein",H23&gt;=K$12),H23,K$12)</f>
        <v>0</v>
      </c>
      <c r="R23" s="14">
        <f t="shared" si="8"/>
        <v>0</v>
      </c>
      <c r="S23" s="62">
        <f t="shared" si="4"/>
        <v>1</v>
      </c>
      <c r="T23" s="21">
        <f>IF(G23="ja",E23/38.5,S23/$R$18*E23/38.5)</f>
        <v>0</v>
      </c>
      <c r="U23" s="3">
        <f t="shared" si="3"/>
        <v>1</v>
      </c>
      <c r="V23" s="3">
        <f t="shared" si="3"/>
        <v>1</v>
      </c>
      <c r="W23" s="3" t="e">
        <f>IF($G23="ja",1,IF(AND((W$6&gt;=EOMONTH($H23,-1)+1),W$6&lt;=$R23),1,0))</f>
        <v>#NUM!</v>
      </c>
      <c r="X23" s="50" t="e">
        <f t="shared" si="5"/>
        <v>#NUM!</v>
      </c>
      <c r="Y23" s="50" t="e">
        <f t="shared" si="6"/>
        <v>#NUM!</v>
      </c>
      <c r="Z23" s="14" t="e">
        <f>IF(AND(W23=1,X23="A"),$Q23,IF(AND(W23=1,X23&lt;&gt;"A"),W$6,""))</f>
        <v>#NUM!</v>
      </c>
      <c r="AA23" s="14" t="e">
        <f>IF(AND(W23=1,Y23="E"),$R23,IF(AND(W23=1,Y23&lt;&gt;"E"),W$8,""))</f>
        <v>#NUM!</v>
      </c>
      <c r="AB23" s="21">
        <f>IF(ISERROR(DATEDIF(Z23,AA23,"d")+1),0,DATEDIF(Z23,AA23,"d")+1)</f>
        <v>0</v>
      </c>
      <c r="AC23" s="21">
        <f t="shared" si="7"/>
        <v>0</v>
      </c>
      <c r="AD23" s="21"/>
    </row>
    <row r="24" spans="1:30" ht="14.25" customHeight="1" outlineLevel="1" x14ac:dyDescent="0.45">
      <c r="A24" s="51" t="s">
        <v>264</v>
      </c>
      <c r="B24" s="167"/>
      <c r="C24" s="52" t="s">
        <v>1</v>
      </c>
      <c r="D24" s="53"/>
      <c r="E24" s="54"/>
      <c r="F24" s="55"/>
      <c r="G24" s="55"/>
      <c r="H24" s="56"/>
      <c r="I24" s="57"/>
      <c r="J24" s="58">
        <f>IF(F24="ja",T24,0)</f>
        <v>0</v>
      </c>
      <c r="K24" s="59">
        <f>IF(F24="nein",T24,0)</f>
        <v>0</v>
      </c>
      <c r="L24" s="58">
        <f>IF(F24="ja",AC24,0)</f>
        <v>0</v>
      </c>
      <c r="M24" s="59">
        <f>IF(F24="nein",AC24,0)</f>
        <v>0</v>
      </c>
      <c r="N24" s="60">
        <f t="shared" si="1"/>
        <v>0</v>
      </c>
      <c r="O24" s="61">
        <f t="shared" si="2"/>
        <v>0</v>
      </c>
      <c r="Q24" s="14">
        <f>IF(AND(G24="nein",H24&gt;=K$12),H24,K$12)</f>
        <v>0</v>
      </c>
      <c r="R24" s="14">
        <f t="shared" si="8"/>
        <v>0</v>
      </c>
      <c r="S24" s="62">
        <f t="shared" si="4"/>
        <v>1</v>
      </c>
      <c r="T24" s="21">
        <f>IF(G24="ja",E24/38.5,S24/$R$18*E24/38.5)</f>
        <v>0</v>
      </c>
      <c r="U24" s="3">
        <f t="shared" si="3"/>
        <v>1</v>
      </c>
      <c r="V24" s="3">
        <f t="shared" si="3"/>
        <v>1</v>
      </c>
      <c r="W24" s="3" t="e">
        <f>IF($G24="ja",1,IF(AND((W$6&gt;=EOMONTH($H24,-1)+1),W$6&lt;=$R24),1,0))</f>
        <v>#NUM!</v>
      </c>
      <c r="X24" s="50" t="e">
        <f t="shared" si="5"/>
        <v>#NUM!</v>
      </c>
      <c r="Y24" s="50" t="e">
        <f t="shared" si="6"/>
        <v>#NUM!</v>
      </c>
      <c r="Z24" s="14" t="e">
        <f>IF(AND(W24=1,X24="A"),$Q24,IF(AND(W24=1,X24&lt;&gt;"A"),W$6,""))</f>
        <v>#NUM!</v>
      </c>
      <c r="AA24" s="14" t="e">
        <f>IF(AND(W24=1,Y24="E"),$R24,IF(AND(W24=1,Y24&lt;&gt;"E"),W$8,""))</f>
        <v>#NUM!</v>
      </c>
      <c r="AB24" s="21">
        <f>IF(ISERROR(DATEDIF(Z24,AA24,"d")+1),0,DATEDIF(Z24,AA24,"d")+1)</f>
        <v>0</v>
      </c>
      <c r="AC24" s="21">
        <f t="shared" si="7"/>
        <v>0</v>
      </c>
      <c r="AD24" s="21"/>
    </row>
    <row r="25" spans="1:30" x14ac:dyDescent="0.45">
      <c r="A25" s="51" t="s">
        <v>265</v>
      </c>
      <c r="B25" s="167"/>
      <c r="C25" s="63" t="s">
        <v>28</v>
      </c>
      <c r="D25" s="64"/>
      <c r="E25" s="65"/>
      <c r="F25" s="65"/>
      <c r="G25" s="65"/>
      <c r="H25" s="66"/>
      <c r="I25" s="67"/>
      <c r="J25" s="68">
        <f>SUM(J26:J35)</f>
        <v>0</v>
      </c>
      <c r="K25" s="69">
        <f>SUM(K26:K35)</f>
        <v>0</v>
      </c>
      <c r="L25" s="70">
        <f>SUM(L26:L35)</f>
        <v>0</v>
      </c>
      <c r="M25" s="71">
        <f>SUM(M26:M35)</f>
        <v>0</v>
      </c>
      <c r="N25" s="72">
        <f>J25+K25</f>
        <v>0</v>
      </c>
      <c r="O25" s="73">
        <f t="shared" si="2"/>
        <v>0</v>
      </c>
    </row>
    <row r="26" spans="1:30" ht="14.25" hidden="1" customHeight="1" outlineLevel="1" x14ac:dyDescent="0.45">
      <c r="A26" s="51" t="s">
        <v>885</v>
      </c>
      <c r="B26" s="167"/>
      <c r="C26" s="52" t="s">
        <v>5</v>
      </c>
      <c r="D26" s="53"/>
      <c r="E26" s="74"/>
      <c r="F26" s="55"/>
      <c r="G26" s="55"/>
      <c r="H26" s="56"/>
      <c r="I26" s="57"/>
      <c r="J26" s="75">
        <f t="shared" ref="J26:J35" si="9">IF(F26="ja",T26,0)</f>
        <v>0</v>
      </c>
      <c r="K26" s="76">
        <f t="shared" ref="K26:K35" si="10">IF(F26="nein",T26,0)</f>
        <v>0</v>
      </c>
      <c r="L26" s="58">
        <f t="shared" ref="L26:L35" si="11">IF(F26="ja",AC26,0)</f>
        <v>0</v>
      </c>
      <c r="M26" s="59">
        <f t="shared" ref="M26:M35" si="12">IF(F26="nein",AC26,0)</f>
        <v>0</v>
      </c>
      <c r="N26" s="60">
        <f t="shared" ref="N26:N35" si="13">J26+K26</f>
        <v>0</v>
      </c>
      <c r="O26" s="61">
        <f t="shared" ref="O26:O35" si="14">L26+M26</f>
        <v>0</v>
      </c>
      <c r="Q26" s="14">
        <f t="shared" ref="Q26:Q33" si="15">IF(AND(G26="nein",H26&gt;=K$12),H26,K$12)</f>
        <v>0</v>
      </c>
      <c r="R26" s="14">
        <f t="shared" ref="R26:R33" si="16">IF(AND(H26="",I26="",E26&lt;&gt;"",F26&lt;&gt;""),N$12,IF(AND(I26="",E26=""),0,IF(AND(E26&lt;&gt;"",I26&lt;&gt;"",I26&lt;=N$12),I26,IF(AND(E26&lt;&gt;"",I26&lt;&gt;"",I26&gt;N$12),IF(F26="nein",I26="",N$12),N$12))))</f>
        <v>0</v>
      </c>
      <c r="S26" s="62">
        <f>IF(ISERROR(DATEDIF(Q26,R26,"d")+1),0,(DATEDIF(Q26,R26,"d")+1))</f>
        <v>1</v>
      </c>
      <c r="T26" s="21">
        <f t="shared" ref="T26:T35" si="17">IF(G26="ja",E26/38.5,S26/$R$18*E26/38.5)</f>
        <v>0</v>
      </c>
      <c r="U26" s="3">
        <f t="shared" ref="U26:U35" si="18">MONTH(Q26)</f>
        <v>1</v>
      </c>
      <c r="V26" s="3">
        <f t="shared" ref="V26:V35" si="19">MONTH(R26)</f>
        <v>1</v>
      </c>
      <c r="W26" s="3" t="e">
        <f t="shared" ref="W26:W33" si="20">IF($G26="ja",1,IF(AND((W$6&gt;=EOMONTH($H26,-1)+1),W$6&lt;=$R26),1,0))</f>
        <v>#NUM!</v>
      </c>
      <c r="X26" s="50" t="e">
        <f>IF($U26=W$10,"A","")</f>
        <v>#NUM!</v>
      </c>
      <c r="Y26" s="50" t="e">
        <f>IF($V26=W$10,"E","")</f>
        <v>#NUM!</v>
      </c>
      <c r="Z26" s="14" t="e">
        <f t="shared" ref="Z26:Z35" si="21">IF(AND(W26=1,X26="A"),$Q26,IF(AND(W26=1,X26&lt;&gt;"A"),W$6,""))</f>
        <v>#NUM!</v>
      </c>
      <c r="AA26" s="14" t="e">
        <f t="shared" ref="AA26:AA35" si="22">IF(AND(W26=1,Y26="E"),$R26,IF(AND(W26=1,Y26&lt;&gt;"E"),W$8,""))</f>
        <v>#NUM!</v>
      </c>
      <c r="AB26" s="21">
        <f t="shared" ref="AB26:AB35" si="23">IF(ISERROR(DATEDIF(Z26,AA26,"d")+1),0,DATEDIF(Z26,AA26,"d")+1)</f>
        <v>0</v>
      </c>
      <c r="AC26" s="21">
        <f>IF(ISERROR(AB26/W$12*$E26/38.5),0,AB26/W$12*$E26/38.5)</f>
        <v>0</v>
      </c>
    </row>
    <row r="27" spans="1:30" ht="14.25" hidden="1" customHeight="1" outlineLevel="1" x14ac:dyDescent="0.45">
      <c r="A27" s="51" t="s">
        <v>266</v>
      </c>
      <c r="B27" s="167"/>
      <c r="C27" s="52" t="s">
        <v>4</v>
      </c>
      <c r="D27" s="53"/>
      <c r="E27" s="54"/>
      <c r="F27" s="55"/>
      <c r="G27" s="55"/>
      <c r="H27" s="56"/>
      <c r="I27" s="57"/>
      <c r="J27" s="75">
        <f t="shared" si="9"/>
        <v>0</v>
      </c>
      <c r="K27" s="76">
        <f t="shared" si="10"/>
        <v>0</v>
      </c>
      <c r="L27" s="58">
        <f t="shared" si="11"/>
        <v>0</v>
      </c>
      <c r="M27" s="59">
        <f t="shared" si="12"/>
        <v>0</v>
      </c>
      <c r="N27" s="60">
        <f t="shared" si="13"/>
        <v>0</v>
      </c>
      <c r="O27" s="61">
        <f t="shared" si="14"/>
        <v>0</v>
      </c>
      <c r="Q27" s="14">
        <f t="shared" si="15"/>
        <v>0</v>
      </c>
      <c r="R27" s="14">
        <f t="shared" si="16"/>
        <v>0</v>
      </c>
      <c r="S27" s="62">
        <f t="shared" ref="S27:S30" si="24">IF(ISERROR(DATEDIF(Q27,R27,"d")+1),0,(DATEDIF(Q27,R27,"d")+1))</f>
        <v>1</v>
      </c>
      <c r="T27" s="21">
        <f t="shared" si="17"/>
        <v>0</v>
      </c>
      <c r="U27" s="3">
        <f t="shared" si="18"/>
        <v>1</v>
      </c>
      <c r="V27" s="3">
        <f t="shared" si="19"/>
        <v>1</v>
      </c>
      <c r="W27" s="3" t="e">
        <f t="shared" si="20"/>
        <v>#NUM!</v>
      </c>
      <c r="X27" s="50" t="e">
        <f t="shared" ref="X27:X30" si="25">IF($U27=W$10,"A","")</f>
        <v>#NUM!</v>
      </c>
      <c r="Y27" s="50" t="e">
        <f t="shared" ref="Y27:Y30" si="26">IF($V27=W$10,"E","")</f>
        <v>#NUM!</v>
      </c>
      <c r="Z27" s="14" t="e">
        <f t="shared" si="21"/>
        <v>#NUM!</v>
      </c>
      <c r="AA27" s="14" t="e">
        <f t="shared" si="22"/>
        <v>#NUM!</v>
      </c>
      <c r="AB27" s="21">
        <f t="shared" si="23"/>
        <v>0</v>
      </c>
      <c r="AC27" s="21">
        <f t="shared" ref="AC27:AC30" si="27">IF(ISERROR(AB27/W$12*$E27/38.5),0,AB27/W$12*$E27/38.5)</f>
        <v>0</v>
      </c>
    </row>
    <row r="28" spans="1:30" ht="14.25" hidden="1" customHeight="1" outlineLevel="1" x14ac:dyDescent="0.45">
      <c r="A28" s="51" t="s">
        <v>267</v>
      </c>
      <c r="B28" s="167"/>
      <c r="C28" s="52" t="s">
        <v>3</v>
      </c>
      <c r="D28" s="53"/>
      <c r="E28" s="54"/>
      <c r="F28" s="55"/>
      <c r="G28" s="55"/>
      <c r="H28" s="56"/>
      <c r="I28" s="57"/>
      <c r="J28" s="75">
        <f t="shared" si="9"/>
        <v>0</v>
      </c>
      <c r="K28" s="76">
        <f t="shared" si="10"/>
        <v>0</v>
      </c>
      <c r="L28" s="58">
        <f t="shared" si="11"/>
        <v>0</v>
      </c>
      <c r="M28" s="59">
        <f t="shared" si="12"/>
        <v>0</v>
      </c>
      <c r="N28" s="60">
        <f t="shared" si="13"/>
        <v>0</v>
      </c>
      <c r="O28" s="61">
        <f t="shared" si="14"/>
        <v>0</v>
      </c>
      <c r="Q28" s="14">
        <f t="shared" si="15"/>
        <v>0</v>
      </c>
      <c r="R28" s="14">
        <f t="shared" si="16"/>
        <v>0</v>
      </c>
      <c r="S28" s="62">
        <f t="shared" si="24"/>
        <v>1</v>
      </c>
      <c r="T28" s="21">
        <f t="shared" si="17"/>
        <v>0</v>
      </c>
      <c r="U28" s="3">
        <f t="shared" si="18"/>
        <v>1</v>
      </c>
      <c r="V28" s="3">
        <f t="shared" si="19"/>
        <v>1</v>
      </c>
      <c r="W28" s="3" t="e">
        <f t="shared" si="20"/>
        <v>#NUM!</v>
      </c>
      <c r="X28" s="50" t="e">
        <f t="shared" si="25"/>
        <v>#NUM!</v>
      </c>
      <c r="Y28" s="50" t="e">
        <f t="shared" si="26"/>
        <v>#NUM!</v>
      </c>
      <c r="Z28" s="14" t="e">
        <f t="shared" si="21"/>
        <v>#NUM!</v>
      </c>
      <c r="AA28" s="14" t="e">
        <f t="shared" si="22"/>
        <v>#NUM!</v>
      </c>
      <c r="AB28" s="21">
        <f t="shared" si="23"/>
        <v>0</v>
      </c>
      <c r="AC28" s="21">
        <f t="shared" si="27"/>
        <v>0</v>
      </c>
    </row>
    <row r="29" spans="1:30" ht="14.25" hidden="1" customHeight="1" outlineLevel="1" x14ac:dyDescent="0.45">
      <c r="A29" s="51" t="s">
        <v>268</v>
      </c>
      <c r="B29" s="167"/>
      <c r="C29" s="52" t="s">
        <v>2</v>
      </c>
      <c r="D29" s="53"/>
      <c r="E29" s="54"/>
      <c r="F29" s="55"/>
      <c r="G29" s="55"/>
      <c r="H29" s="56"/>
      <c r="I29" s="57"/>
      <c r="J29" s="75">
        <f t="shared" si="9"/>
        <v>0</v>
      </c>
      <c r="K29" s="76">
        <f t="shared" si="10"/>
        <v>0</v>
      </c>
      <c r="L29" s="58">
        <f t="shared" si="11"/>
        <v>0</v>
      </c>
      <c r="M29" s="59">
        <f t="shared" si="12"/>
        <v>0</v>
      </c>
      <c r="N29" s="60">
        <f t="shared" si="13"/>
        <v>0</v>
      </c>
      <c r="O29" s="61">
        <f t="shared" si="14"/>
        <v>0</v>
      </c>
      <c r="Q29" s="14">
        <f t="shared" si="15"/>
        <v>0</v>
      </c>
      <c r="R29" s="14">
        <f t="shared" si="16"/>
        <v>0</v>
      </c>
      <c r="S29" s="62">
        <f t="shared" si="24"/>
        <v>1</v>
      </c>
      <c r="T29" s="21">
        <f t="shared" si="17"/>
        <v>0</v>
      </c>
      <c r="U29" s="3">
        <f t="shared" si="18"/>
        <v>1</v>
      </c>
      <c r="V29" s="3">
        <f t="shared" si="19"/>
        <v>1</v>
      </c>
      <c r="W29" s="3" t="e">
        <f t="shared" si="20"/>
        <v>#NUM!</v>
      </c>
      <c r="X29" s="50" t="e">
        <f t="shared" si="25"/>
        <v>#NUM!</v>
      </c>
      <c r="Y29" s="50" t="e">
        <f t="shared" si="26"/>
        <v>#NUM!</v>
      </c>
      <c r="Z29" s="14" t="e">
        <f t="shared" si="21"/>
        <v>#NUM!</v>
      </c>
      <c r="AA29" s="14" t="e">
        <f t="shared" si="22"/>
        <v>#NUM!</v>
      </c>
      <c r="AB29" s="21">
        <f t="shared" si="23"/>
        <v>0</v>
      </c>
      <c r="AC29" s="21">
        <f t="shared" si="27"/>
        <v>0</v>
      </c>
    </row>
    <row r="30" spans="1:30" ht="14.25" hidden="1" customHeight="1" outlineLevel="1" x14ac:dyDescent="0.45">
      <c r="A30" s="51" t="s">
        <v>269</v>
      </c>
      <c r="B30" s="167"/>
      <c r="C30" s="52" t="s">
        <v>1</v>
      </c>
      <c r="D30" s="53"/>
      <c r="E30" s="54"/>
      <c r="F30" s="55"/>
      <c r="G30" s="55"/>
      <c r="H30" s="56"/>
      <c r="I30" s="57"/>
      <c r="J30" s="75">
        <f t="shared" si="9"/>
        <v>0</v>
      </c>
      <c r="K30" s="76">
        <f t="shared" si="10"/>
        <v>0</v>
      </c>
      <c r="L30" s="58">
        <f t="shared" si="11"/>
        <v>0</v>
      </c>
      <c r="M30" s="59">
        <f t="shared" si="12"/>
        <v>0</v>
      </c>
      <c r="N30" s="60">
        <f t="shared" si="13"/>
        <v>0</v>
      </c>
      <c r="O30" s="61">
        <f t="shared" si="14"/>
        <v>0</v>
      </c>
      <c r="Q30" s="14">
        <f t="shared" si="15"/>
        <v>0</v>
      </c>
      <c r="R30" s="14">
        <f t="shared" si="16"/>
        <v>0</v>
      </c>
      <c r="S30" s="62">
        <f t="shared" si="24"/>
        <v>1</v>
      </c>
      <c r="T30" s="21">
        <f t="shared" si="17"/>
        <v>0</v>
      </c>
      <c r="U30" s="3">
        <f t="shared" si="18"/>
        <v>1</v>
      </c>
      <c r="V30" s="3">
        <f t="shared" si="19"/>
        <v>1</v>
      </c>
      <c r="W30" s="3" t="e">
        <f t="shared" si="20"/>
        <v>#NUM!</v>
      </c>
      <c r="X30" s="50" t="e">
        <f t="shared" si="25"/>
        <v>#NUM!</v>
      </c>
      <c r="Y30" s="50" t="e">
        <f t="shared" si="26"/>
        <v>#NUM!</v>
      </c>
      <c r="Z30" s="14" t="e">
        <f t="shared" si="21"/>
        <v>#NUM!</v>
      </c>
      <c r="AA30" s="14" t="e">
        <f t="shared" si="22"/>
        <v>#NUM!</v>
      </c>
      <c r="AB30" s="21">
        <f t="shared" si="23"/>
        <v>0</v>
      </c>
      <c r="AC30" s="21">
        <f t="shared" si="27"/>
        <v>0</v>
      </c>
    </row>
    <row r="31" spans="1:30" ht="14.25" hidden="1" customHeight="1" outlineLevel="1" x14ac:dyDescent="0.45">
      <c r="A31" s="51" t="s">
        <v>270</v>
      </c>
      <c r="B31" s="167"/>
      <c r="C31" s="52" t="s">
        <v>35</v>
      </c>
      <c r="D31" s="53"/>
      <c r="E31" s="54"/>
      <c r="F31" s="55"/>
      <c r="G31" s="55"/>
      <c r="H31" s="56"/>
      <c r="I31" s="57"/>
      <c r="J31" s="75">
        <f t="shared" si="9"/>
        <v>0</v>
      </c>
      <c r="K31" s="76">
        <f t="shared" si="10"/>
        <v>0</v>
      </c>
      <c r="L31" s="58">
        <f t="shared" si="11"/>
        <v>0</v>
      </c>
      <c r="M31" s="59">
        <f t="shared" si="12"/>
        <v>0</v>
      </c>
      <c r="N31" s="60">
        <f t="shared" si="13"/>
        <v>0</v>
      </c>
      <c r="O31" s="61">
        <f t="shared" si="14"/>
        <v>0</v>
      </c>
      <c r="Q31" s="14">
        <f t="shared" si="15"/>
        <v>0</v>
      </c>
      <c r="R31" s="14">
        <f t="shared" si="16"/>
        <v>0</v>
      </c>
      <c r="S31" s="62">
        <f>IF(ISERROR(DATEDIF(Q31,R31,"d")+1),0,(DATEDIF(Q31,R31,"d")+1))</f>
        <v>1</v>
      </c>
      <c r="T31" s="21">
        <f t="shared" si="17"/>
        <v>0</v>
      </c>
      <c r="U31" s="3">
        <f t="shared" si="18"/>
        <v>1</v>
      </c>
      <c r="V31" s="3">
        <f t="shared" si="19"/>
        <v>1</v>
      </c>
      <c r="W31" s="3" t="e">
        <f t="shared" si="20"/>
        <v>#NUM!</v>
      </c>
      <c r="X31" s="50" t="e">
        <f>IF($U31=W$10,"A","")</f>
        <v>#NUM!</v>
      </c>
      <c r="Y31" s="50" t="e">
        <f>IF($V31=W$10,"E","")</f>
        <v>#NUM!</v>
      </c>
      <c r="Z31" s="14" t="e">
        <f t="shared" si="21"/>
        <v>#NUM!</v>
      </c>
      <c r="AA31" s="14" t="e">
        <f t="shared" si="22"/>
        <v>#NUM!</v>
      </c>
      <c r="AB31" s="21">
        <f t="shared" si="23"/>
        <v>0</v>
      </c>
      <c r="AC31" s="21">
        <f>IF(ISERROR(AB31/W$12*$E31/38.5),0,AB31/W$12*$E31/38.5)</f>
        <v>0</v>
      </c>
    </row>
    <row r="32" spans="1:30" ht="14.25" hidden="1" customHeight="1" outlineLevel="1" x14ac:dyDescent="0.45">
      <c r="A32" s="51" t="s">
        <v>271</v>
      </c>
      <c r="B32" s="167"/>
      <c r="C32" s="52" t="s">
        <v>36</v>
      </c>
      <c r="D32" s="53"/>
      <c r="E32" s="54"/>
      <c r="F32" s="55"/>
      <c r="G32" s="55"/>
      <c r="H32" s="56"/>
      <c r="I32" s="57"/>
      <c r="J32" s="75">
        <f t="shared" si="9"/>
        <v>0</v>
      </c>
      <c r="K32" s="76">
        <f t="shared" si="10"/>
        <v>0</v>
      </c>
      <c r="L32" s="58">
        <f t="shared" si="11"/>
        <v>0</v>
      </c>
      <c r="M32" s="59">
        <f t="shared" si="12"/>
        <v>0</v>
      </c>
      <c r="N32" s="60">
        <f t="shared" si="13"/>
        <v>0</v>
      </c>
      <c r="O32" s="61">
        <f t="shared" si="14"/>
        <v>0</v>
      </c>
      <c r="Q32" s="14">
        <f t="shared" si="15"/>
        <v>0</v>
      </c>
      <c r="R32" s="14">
        <f t="shared" si="16"/>
        <v>0</v>
      </c>
      <c r="S32" s="62">
        <f t="shared" ref="S32:S35" si="28">IF(ISERROR(DATEDIF(Q32,R32,"d")+1),0,(DATEDIF(Q32,R32,"d")+1))</f>
        <v>1</v>
      </c>
      <c r="T32" s="21">
        <f t="shared" si="17"/>
        <v>0</v>
      </c>
      <c r="U32" s="3">
        <f t="shared" si="18"/>
        <v>1</v>
      </c>
      <c r="V32" s="3">
        <f t="shared" si="19"/>
        <v>1</v>
      </c>
      <c r="W32" s="3" t="e">
        <f t="shared" si="20"/>
        <v>#NUM!</v>
      </c>
      <c r="X32" s="50" t="e">
        <f t="shared" ref="X32:X35" si="29">IF($U32=W$10,"A","")</f>
        <v>#NUM!</v>
      </c>
      <c r="Y32" s="50" t="e">
        <f t="shared" ref="Y32:Y35" si="30">IF($V32=W$10,"E","")</f>
        <v>#NUM!</v>
      </c>
      <c r="Z32" s="14" t="e">
        <f t="shared" si="21"/>
        <v>#NUM!</v>
      </c>
      <c r="AA32" s="14" t="e">
        <f t="shared" si="22"/>
        <v>#NUM!</v>
      </c>
      <c r="AB32" s="21">
        <f t="shared" si="23"/>
        <v>0</v>
      </c>
      <c r="AC32" s="21">
        <f t="shared" ref="AC32:AC35" si="31">IF(ISERROR(AB32/W$12*$E32/38.5),0,AB32/W$12*$E32/38.5)</f>
        <v>0</v>
      </c>
    </row>
    <row r="33" spans="1:29" ht="14.25" hidden="1" customHeight="1" outlineLevel="1" x14ac:dyDescent="0.45">
      <c r="A33" s="51" t="s">
        <v>272</v>
      </c>
      <c r="B33" s="167"/>
      <c r="C33" s="52" t="s">
        <v>37</v>
      </c>
      <c r="D33" s="53"/>
      <c r="E33" s="54"/>
      <c r="F33" s="55"/>
      <c r="G33" s="55"/>
      <c r="H33" s="56"/>
      <c r="I33" s="57"/>
      <c r="J33" s="75">
        <f t="shared" si="9"/>
        <v>0</v>
      </c>
      <c r="K33" s="76">
        <f t="shared" si="10"/>
        <v>0</v>
      </c>
      <c r="L33" s="58">
        <f t="shared" si="11"/>
        <v>0</v>
      </c>
      <c r="M33" s="59">
        <f t="shared" si="12"/>
        <v>0</v>
      </c>
      <c r="N33" s="60">
        <f t="shared" si="13"/>
        <v>0</v>
      </c>
      <c r="O33" s="61">
        <f t="shared" si="14"/>
        <v>0</v>
      </c>
      <c r="Q33" s="14">
        <f t="shared" si="15"/>
        <v>0</v>
      </c>
      <c r="R33" s="14">
        <f t="shared" si="16"/>
        <v>0</v>
      </c>
      <c r="S33" s="62">
        <f t="shared" si="28"/>
        <v>1</v>
      </c>
      <c r="T33" s="21">
        <f t="shared" si="17"/>
        <v>0</v>
      </c>
      <c r="U33" s="3">
        <f t="shared" si="18"/>
        <v>1</v>
      </c>
      <c r="V33" s="3">
        <f t="shared" si="19"/>
        <v>1</v>
      </c>
      <c r="W33" s="3" t="e">
        <f t="shared" si="20"/>
        <v>#NUM!</v>
      </c>
      <c r="X33" s="50" t="e">
        <f t="shared" si="29"/>
        <v>#NUM!</v>
      </c>
      <c r="Y33" s="50" t="e">
        <f t="shared" si="30"/>
        <v>#NUM!</v>
      </c>
      <c r="Z33" s="14" t="e">
        <f t="shared" si="21"/>
        <v>#NUM!</v>
      </c>
      <c r="AA33" s="14" t="e">
        <f t="shared" si="22"/>
        <v>#NUM!</v>
      </c>
      <c r="AB33" s="21">
        <f t="shared" si="23"/>
        <v>0</v>
      </c>
      <c r="AC33" s="21">
        <f t="shared" si="31"/>
        <v>0</v>
      </c>
    </row>
    <row r="34" spans="1:29" ht="14.25" hidden="1" customHeight="1" outlineLevel="1" x14ac:dyDescent="0.45">
      <c r="A34" s="51" t="s">
        <v>273</v>
      </c>
      <c r="B34" s="167"/>
      <c r="C34" s="52" t="s">
        <v>38</v>
      </c>
      <c r="D34" s="53"/>
      <c r="E34" s="54"/>
      <c r="F34" s="55"/>
      <c r="G34" s="55"/>
      <c r="H34" s="56"/>
      <c r="I34" s="57"/>
      <c r="J34" s="75">
        <f t="shared" si="9"/>
        <v>0</v>
      </c>
      <c r="K34" s="76">
        <f t="shared" si="10"/>
        <v>0</v>
      </c>
      <c r="L34" s="58">
        <f t="shared" si="11"/>
        <v>0</v>
      </c>
      <c r="M34" s="59">
        <f t="shared" si="12"/>
        <v>0</v>
      </c>
      <c r="N34" s="60">
        <f t="shared" si="13"/>
        <v>0</v>
      </c>
      <c r="O34" s="61">
        <f t="shared" si="14"/>
        <v>0</v>
      </c>
      <c r="Q34" s="14">
        <f>IF(AND(G34="nein",H34&gt;=K$12),H34,K$12)</f>
        <v>0</v>
      </c>
      <c r="R34" s="14">
        <f>IF(AND(H34="",I34="",E34&lt;&gt;"",F34&lt;&gt;""),N$12,IF(AND(I34="",E34=""),0,IF(AND(E34&lt;&gt;"",I34&lt;&gt;"",I34&lt;=N$12),I34,IF(AND(E34&lt;&gt;"",I34&lt;&gt;"",I34&gt;N$12),IF(F34="nein",I34="",N$12),N$12))))</f>
        <v>0</v>
      </c>
      <c r="S34" s="62">
        <f t="shared" si="28"/>
        <v>1</v>
      </c>
      <c r="T34" s="21">
        <f t="shared" si="17"/>
        <v>0</v>
      </c>
      <c r="U34" s="3">
        <f t="shared" si="18"/>
        <v>1</v>
      </c>
      <c r="V34" s="3">
        <f t="shared" si="19"/>
        <v>1</v>
      </c>
      <c r="W34" s="3" t="e">
        <f>IF($G34="ja",1,IF(AND((W$6&gt;=EOMONTH($H34,-1)+1),W$6&lt;=$R34),1,0))</f>
        <v>#NUM!</v>
      </c>
      <c r="X34" s="50" t="e">
        <f t="shared" si="29"/>
        <v>#NUM!</v>
      </c>
      <c r="Y34" s="50" t="e">
        <f t="shared" si="30"/>
        <v>#NUM!</v>
      </c>
      <c r="Z34" s="14" t="e">
        <f t="shared" si="21"/>
        <v>#NUM!</v>
      </c>
      <c r="AA34" s="14" t="e">
        <f t="shared" si="22"/>
        <v>#NUM!</v>
      </c>
      <c r="AB34" s="21">
        <f t="shared" si="23"/>
        <v>0</v>
      </c>
      <c r="AC34" s="21">
        <f t="shared" si="31"/>
        <v>0</v>
      </c>
    </row>
    <row r="35" spans="1:29" ht="14.25" hidden="1" customHeight="1" outlineLevel="1" x14ac:dyDescent="0.45">
      <c r="A35" s="51" t="s">
        <v>274</v>
      </c>
      <c r="B35" s="167"/>
      <c r="C35" s="52" t="s">
        <v>39</v>
      </c>
      <c r="D35" s="53"/>
      <c r="E35" s="54"/>
      <c r="F35" s="55"/>
      <c r="G35" s="55"/>
      <c r="H35" s="56"/>
      <c r="I35" s="57"/>
      <c r="J35" s="75">
        <f t="shared" si="9"/>
        <v>0</v>
      </c>
      <c r="K35" s="76">
        <f t="shared" si="10"/>
        <v>0</v>
      </c>
      <c r="L35" s="58">
        <f t="shared" si="11"/>
        <v>0</v>
      </c>
      <c r="M35" s="59">
        <f t="shared" si="12"/>
        <v>0</v>
      </c>
      <c r="N35" s="60">
        <f t="shared" si="13"/>
        <v>0</v>
      </c>
      <c r="O35" s="61">
        <f t="shared" si="14"/>
        <v>0</v>
      </c>
      <c r="Q35" s="14">
        <f>IF(AND(G35="nein",H35&gt;=K$12),H35,K$12)</f>
        <v>0</v>
      </c>
      <c r="R35" s="14">
        <f>IF(AND(H35="",I35="",E35&lt;&gt;"",F35&lt;&gt;""),N$12,IF(AND(I35="",E35=""),0,IF(AND(E35&lt;&gt;"",I35&lt;&gt;"",I35&lt;=N$12),I35,IF(AND(E35&lt;&gt;"",I35&lt;&gt;"",I35&gt;N$12),IF(F35="nein",I35="",N$12),N$12))))</f>
        <v>0</v>
      </c>
      <c r="S35" s="62">
        <f t="shared" si="28"/>
        <v>1</v>
      </c>
      <c r="T35" s="21">
        <f t="shared" si="17"/>
        <v>0</v>
      </c>
      <c r="U35" s="3">
        <f t="shared" si="18"/>
        <v>1</v>
      </c>
      <c r="V35" s="3">
        <f t="shared" si="19"/>
        <v>1</v>
      </c>
      <c r="W35" s="3" t="e">
        <f>IF($G35="ja",1,IF(AND((W$6&gt;=EOMONTH($H35,-1)+1),W$6&lt;=$R35),1,0))</f>
        <v>#NUM!</v>
      </c>
      <c r="X35" s="50" t="e">
        <f t="shared" si="29"/>
        <v>#NUM!</v>
      </c>
      <c r="Y35" s="50" t="e">
        <f t="shared" si="30"/>
        <v>#NUM!</v>
      </c>
      <c r="Z35" s="14" t="e">
        <f t="shared" si="21"/>
        <v>#NUM!</v>
      </c>
      <c r="AA35" s="14" t="e">
        <f t="shared" si="22"/>
        <v>#NUM!</v>
      </c>
      <c r="AB35" s="21">
        <f t="shared" si="23"/>
        <v>0</v>
      </c>
      <c r="AC35" s="21">
        <f t="shared" si="31"/>
        <v>0</v>
      </c>
    </row>
    <row r="36" spans="1:29" collapsed="1" x14ac:dyDescent="0.45">
      <c r="A36" s="51" t="s">
        <v>275</v>
      </c>
      <c r="B36" s="167"/>
      <c r="C36" s="63" t="s">
        <v>27</v>
      </c>
      <c r="D36" s="64"/>
      <c r="E36" s="65"/>
      <c r="F36" s="65"/>
      <c r="G36" s="65"/>
      <c r="H36" s="66"/>
      <c r="I36" s="67"/>
      <c r="J36" s="68">
        <f>SUM(J37:J51)</f>
        <v>0</v>
      </c>
      <c r="K36" s="69">
        <f>SUM(K37:K51)</f>
        <v>0</v>
      </c>
      <c r="L36" s="70">
        <f>SUM(L37:L51)</f>
        <v>0</v>
      </c>
      <c r="M36" s="71">
        <f>SUM(M37:M51)</f>
        <v>0</v>
      </c>
      <c r="N36" s="72">
        <f>J36+K36</f>
        <v>0</v>
      </c>
      <c r="O36" s="73">
        <f t="shared" ref="O36:O51" si="32">L36+M36</f>
        <v>0</v>
      </c>
    </row>
    <row r="37" spans="1:29" ht="14.15" hidden="1" customHeight="1" outlineLevel="1" x14ac:dyDescent="0.45">
      <c r="A37" s="77" t="s">
        <v>276</v>
      </c>
      <c r="B37" s="167"/>
      <c r="C37" s="52" t="s">
        <v>5</v>
      </c>
      <c r="D37" s="53"/>
      <c r="E37" s="54"/>
      <c r="F37" s="55"/>
      <c r="G37" s="55"/>
      <c r="H37" s="56"/>
      <c r="I37" s="57"/>
      <c r="J37" s="75">
        <f t="shared" ref="J37:J51" si="33">IF(F37="ja",T37,0)</f>
        <v>0</v>
      </c>
      <c r="K37" s="76">
        <f t="shared" ref="K37:K51" si="34">IF(F37="nein",T37,0)</f>
        <v>0</v>
      </c>
      <c r="L37" s="78">
        <f t="shared" ref="L37:L51" si="35">IF(F37="ja",AC37,0)</f>
        <v>0</v>
      </c>
      <c r="M37" s="79">
        <f t="shared" ref="M37:M51" si="36">IF(F37="nein",AC37,0)</f>
        <v>0</v>
      </c>
      <c r="N37" s="60">
        <f t="shared" ref="N37:N51" si="37">J37+K37</f>
        <v>0</v>
      </c>
      <c r="O37" s="61">
        <f t="shared" si="32"/>
        <v>0</v>
      </c>
      <c r="Q37" s="14">
        <f t="shared" ref="Q37:Q51" si="38">IF(AND(G37="nein",H37&gt;=K$12),H37,K$12)</f>
        <v>0</v>
      </c>
      <c r="R37" s="14">
        <f t="shared" ref="R37:R51" si="39">IF(AND(H37="",I37="",E37&lt;&gt;"",F37&lt;&gt;""),N$12,IF(AND(I37="",E37=""),0,IF(AND(E37&lt;&gt;"",I37&lt;&gt;"",I37&lt;=N$12),I37,IF(AND(E37&lt;&gt;"",I37&lt;&gt;"",I37&gt;N$12),IF(F37="nein",I37="",N$12),N$12))))</f>
        <v>0</v>
      </c>
      <c r="S37" s="62">
        <f t="shared" ref="S37:S51" si="40">IF(ISERROR(DATEDIF(Q37,R37,"d")+1),0,(DATEDIF(Q37,R37,"d")+1))</f>
        <v>1</v>
      </c>
      <c r="T37" s="21">
        <f t="shared" ref="T37:T51" si="41">IF(G37="ja",E37/38.5,S37/$R$18*E37/38.5)</f>
        <v>0</v>
      </c>
      <c r="U37" s="3">
        <f t="shared" ref="U37:U51" si="42">MONTH(Q37)</f>
        <v>1</v>
      </c>
      <c r="V37" s="3">
        <f t="shared" ref="V37:V51" si="43">MONTH(R37)</f>
        <v>1</v>
      </c>
      <c r="W37" s="3" t="e">
        <f t="shared" ref="W37:W51" si="44">IF($G37="ja",1,IF(AND((W$6&gt;=EOMONTH($H37,-1)+1),W$6&lt;=$R37),1,0))</f>
        <v>#NUM!</v>
      </c>
      <c r="X37" s="50" t="e">
        <f t="shared" ref="X37:X51" si="45">IF($U37=W$10,"A","")</f>
        <v>#NUM!</v>
      </c>
      <c r="Y37" s="50" t="e">
        <f t="shared" ref="Y37:Y51" si="46">IF($V37=W$10,"E","")</f>
        <v>#NUM!</v>
      </c>
      <c r="Z37" s="14" t="e">
        <f t="shared" ref="Z37:Z51" si="47">IF(AND(W37=1,X37="A"),$Q37,IF(AND(W37=1,X37&lt;&gt;"A"),W$6,""))</f>
        <v>#NUM!</v>
      </c>
      <c r="AA37" s="14" t="e">
        <f t="shared" ref="AA37:AA51" si="48">IF(AND(W37=1,Y37="E"),$R37,IF(AND(W37=1,Y37&lt;&gt;"E"),W$8,""))</f>
        <v>#NUM!</v>
      </c>
      <c r="AB37" s="21">
        <f t="shared" ref="AB37:AB51" si="49">IF(ISERROR(DATEDIF(Z37,AA37,"d")+1),0,DATEDIF(Z37,AA37,"d")+1)</f>
        <v>0</v>
      </c>
      <c r="AC37" s="21">
        <f t="shared" ref="AC37:AC51" si="50">IF(ISERROR(AB37/W$12*$E37/38.5),0,AB37/W$12*$E37/38.5)</f>
        <v>0</v>
      </c>
    </row>
    <row r="38" spans="1:29" ht="14.15" hidden="1" customHeight="1" outlineLevel="1" x14ac:dyDescent="0.45">
      <c r="A38" s="77" t="s">
        <v>277</v>
      </c>
      <c r="B38" s="167"/>
      <c r="C38" s="52" t="s">
        <v>4</v>
      </c>
      <c r="D38" s="53"/>
      <c r="E38" s="54"/>
      <c r="F38" s="55"/>
      <c r="G38" s="55"/>
      <c r="H38" s="56"/>
      <c r="I38" s="57"/>
      <c r="J38" s="75">
        <f t="shared" si="33"/>
        <v>0</v>
      </c>
      <c r="K38" s="76">
        <f t="shared" si="34"/>
        <v>0</v>
      </c>
      <c r="L38" s="78">
        <f t="shared" si="35"/>
        <v>0</v>
      </c>
      <c r="M38" s="79">
        <f t="shared" si="36"/>
        <v>0</v>
      </c>
      <c r="N38" s="60">
        <f t="shared" si="37"/>
        <v>0</v>
      </c>
      <c r="O38" s="61">
        <f t="shared" si="32"/>
        <v>0</v>
      </c>
      <c r="Q38" s="14">
        <f t="shared" si="38"/>
        <v>0</v>
      </c>
      <c r="R38" s="14">
        <f t="shared" si="39"/>
        <v>0</v>
      </c>
      <c r="S38" s="62">
        <f t="shared" si="40"/>
        <v>1</v>
      </c>
      <c r="T38" s="21">
        <f t="shared" si="41"/>
        <v>0</v>
      </c>
      <c r="U38" s="3">
        <f t="shared" si="42"/>
        <v>1</v>
      </c>
      <c r="V38" s="3">
        <f t="shared" si="43"/>
        <v>1</v>
      </c>
      <c r="W38" s="3" t="e">
        <f t="shared" si="44"/>
        <v>#NUM!</v>
      </c>
      <c r="X38" s="50" t="e">
        <f t="shared" si="45"/>
        <v>#NUM!</v>
      </c>
      <c r="Y38" s="50" t="e">
        <f t="shared" si="46"/>
        <v>#NUM!</v>
      </c>
      <c r="Z38" s="14" t="e">
        <f t="shared" si="47"/>
        <v>#NUM!</v>
      </c>
      <c r="AA38" s="14" t="e">
        <f t="shared" si="48"/>
        <v>#NUM!</v>
      </c>
      <c r="AB38" s="21">
        <f t="shared" si="49"/>
        <v>0</v>
      </c>
      <c r="AC38" s="21">
        <f t="shared" si="50"/>
        <v>0</v>
      </c>
    </row>
    <row r="39" spans="1:29" ht="14.15" hidden="1" customHeight="1" outlineLevel="1" x14ac:dyDescent="0.45">
      <c r="A39" s="77" t="s">
        <v>278</v>
      </c>
      <c r="B39" s="167"/>
      <c r="C39" s="52" t="s">
        <v>3</v>
      </c>
      <c r="D39" s="53"/>
      <c r="E39" s="54"/>
      <c r="F39" s="55"/>
      <c r="G39" s="55"/>
      <c r="H39" s="56"/>
      <c r="I39" s="57"/>
      <c r="J39" s="75">
        <f t="shared" si="33"/>
        <v>0</v>
      </c>
      <c r="K39" s="76">
        <f t="shared" si="34"/>
        <v>0</v>
      </c>
      <c r="L39" s="78">
        <f t="shared" si="35"/>
        <v>0</v>
      </c>
      <c r="M39" s="79">
        <f t="shared" si="36"/>
        <v>0</v>
      </c>
      <c r="N39" s="60">
        <f t="shared" si="37"/>
        <v>0</v>
      </c>
      <c r="O39" s="61">
        <f t="shared" si="32"/>
        <v>0</v>
      </c>
      <c r="Q39" s="14">
        <f t="shared" si="38"/>
        <v>0</v>
      </c>
      <c r="R39" s="14">
        <f t="shared" si="39"/>
        <v>0</v>
      </c>
      <c r="S39" s="62">
        <f t="shared" si="40"/>
        <v>1</v>
      </c>
      <c r="T39" s="21">
        <f t="shared" si="41"/>
        <v>0</v>
      </c>
      <c r="U39" s="3">
        <f t="shared" si="42"/>
        <v>1</v>
      </c>
      <c r="V39" s="3">
        <f t="shared" si="43"/>
        <v>1</v>
      </c>
      <c r="W39" s="3" t="e">
        <f t="shared" si="44"/>
        <v>#NUM!</v>
      </c>
      <c r="X39" s="50" t="e">
        <f t="shared" si="45"/>
        <v>#NUM!</v>
      </c>
      <c r="Y39" s="50" t="e">
        <f t="shared" si="46"/>
        <v>#NUM!</v>
      </c>
      <c r="Z39" s="14" t="e">
        <f t="shared" si="47"/>
        <v>#NUM!</v>
      </c>
      <c r="AA39" s="14" t="e">
        <f t="shared" si="48"/>
        <v>#NUM!</v>
      </c>
      <c r="AB39" s="21">
        <f t="shared" si="49"/>
        <v>0</v>
      </c>
      <c r="AC39" s="21">
        <f t="shared" si="50"/>
        <v>0</v>
      </c>
    </row>
    <row r="40" spans="1:29" ht="14.15" hidden="1" customHeight="1" outlineLevel="1" x14ac:dyDescent="0.45">
      <c r="A40" s="77" t="s">
        <v>279</v>
      </c>
      <c r="B40" s="167"/>
      <c r="C40" s="52" t="s">
        <v>2</v>
      </c>
      <c r="D40" s="53"/>
      <c r="E40" s="54"/>
      <c r="F40" s="55"/>
      <c r="G40" s="55"/>
      <c r="H40" s="56"/>
      <c r="I40" s="57"/>
      <c r="J40" s="75">
        <f t="shared" si="33"/>
        <v>0</v>
      </c>
      <c r="K40" s="76">
        <f t="shared" si="34"/>
        <v>0</v>
      </c>
      <c r="L40" s="78">
        <f t="shared" si="35"/>
        <v>0</v>
      </c>
      <c r="M40" s="79">
        <f t="shared" si="36"/>
        <v>0</v>
      </c>
      <c r="N40" s="60">
        <f t="shared" si="37"/>
        <v>0</v>
      </c>
      <c r="O40" s="61">
        <f t="shared" si="32"/>
        <v>0</v>
      </c>
      <c r="Q40" s="14">
        <f t="shared" si="38"/>
        <v>0</v>
      </c>
      <c r="R40" s="14">
        <f t="shared" si="39"/>
        <v>0</v>
      </c>
      <c r="S40" s="62">
        <f t="shared" si="40"/>
        <v>1</v>
      </c>
      <c r="T40" s="21">
        <f t="shared" si="41"/>
        <v>0</v>
      </c>
      <c r="U40" s="3">
        <f t="shared" si="42"/>
        <v>1</v>
      </c>
      <c r="V40" s="3">
        <f t="shared" si="43"/>
        <v>1</v>
      </c>
      <c r="W40" s="3" t="e">
        <f t="shared" si="44"/>
        <v>#NUM!</v>
      </c>
      <c r="X40" s="50" t="e">
        <f t="shared" si="45"/>
        <v>#NUM!</v>
      </c>
      <c r="Y40" s="50" t="e">
        <f t="shared" si="46"/>
        <v>#NUM!</v>
      </c>
      <c r="Z40" s="14" t="e">
        <f t="shared" si="47"/>
        <v>#NUM!</v>
      </c>
      <c r="AA40" s="14" t="e">
        <f t="shared" si="48"/>
        <v>#NUM!</v>
      </c>
      <c r="AB40" s="21">
        <f t="shared" si="49"/>
        <v>0</v>
      </c>
      <c r="AC40" s="21">
        <f t="shared" si="50"/>
        <v>0</v>
      </c>
    </row>
    <row r="41" spans="1:29" ht="14.15" hidden="1" customHeight="1" outlineLevel="1" x14ac:dyDescent="0.45">
      <c r="A41" s="77" t="s">
        <v>280</v>
      </c>
      <c r="B41" s="167"/>
      <c r="C41" s="52" t="s">
        <v>1</v>
      </c>
      <c r="D41" s="53"/>
      <c r="E41" s="54"/>
      <c r="F41" s="55"/>
      <c r="G41" s="55"/>
      <c r="H41" s="56"/>
      <c r="I41" s="57"/>
      <c r="J41" s="75">
        <f t="shared" si="33"/>
        <v>0</v>
      </c>
      <c r="K41" s="76">
        <f t="shared" si="34"/>
        <v>0</v>
      </c>
      <c r="L41" s="78">
        <f t="shared" si="35"/>
        <v>0</v>
      </c>
      <c r="M41" s="79">
        <f t="shared" si="36"/>
        <v>0</v>
      </c>
      <c r="N41" s="60">
        <f t="shared" si="37"/>
        <v>0</v>
      </c>
      <c r="O41" s="61">
        <f t="shared" si="32"/>
        <v>0</v>
      </c>
      <c r="Q41" s="14">
        <f t="shared" si="38"/>
        <v>0</v>
      </c>
      <c r="R41" s="14">
        <f t="shared" si="39"/>
        <v>0</v>
      </c>
      <c r="S41" s="62">
        <f t="shared" si="40"/>
        <v>1</v>
      </c>
      <c r="T41" s="21">
        <f t="shared" si="41"/>
        <v>0</v>
      </c>
      <c r="U41" s="3">
        <f t="shared" si="42"/>
        <v>1</v>
      </c>
      <c r="V41" s="3">
        <f t="shared" si="43"/>
        <v>1</v>
      </c>
      <c r="W41" s="3" t="e">
        <f t="shared" si="44"/>
        <v>#NUM!</v>
      </c>
      <c r="X41" s="50" t="e">
        <f t="shared" si="45"/>
        <v>#NUM!</v>
      </c>
      <c r="Y41" s="50" t="e">
        <f t="shared" si="46"/>
        <v>#NUM!</v>
      </c>
      <c r="Z41" s="14" t="e">
        <f t="shared" si="47"/>
        <v>#NUM!</v>
      </c>
      <c r="AA41" s="14" t="e">
        <f t="shared" si="48"/>
        <v>#NUM!</v>
      </c>
      <c r="AB41" s="21">
        <f t="shared" si="49"/>
        <v>0</v>
      </c>
      <c r="AC41" s="21">
        <f t="shared" si="50"/>
        <v>0</v>
      </c>
    </row>
    <row r="42" spans="1:29" ht="14.15" hidden="1" customHeight="1" outlineLevel="1" x14ac:dyDescent="0.45">
      <c r="A42" s="77" t="s">
        <v>281</v>
      </c>
      <c r="B42" s="167"/>
      <c r="C42" s="52" t="s">
        <v>35</v>
      </c>
      <c r="D42" s="53"/>
      <c r="E42" s="54"/>
      <c r="F42" s="55"/>
      <c r="G42" s="55"/>
      <c r="H42" s="56"/>
      <c r="I42" s="57"/>
      <c r="J42" s="75">
        <f t="shared" si="33"/>
        <v>0</v>
      </c>
      <c r="K42" s="76">
        <f t="shared" si="34"/>
        <v>0</v>
      </c>
      <c r="L42" s="78">
        <f t="shared" si="35"/>
        <v>0</v>
      </c>
      <c r="M42" s="79">
        <f t="shared" si="36"/>
        <v>0</v>
      </c>
      <c r="N42" s="60">
        <f t="shared" si="37"/>
        <v>0</v>
      </c>
      <c r="O42" s="61">
        <f t="shared" si="32"/>
        <v>0</v>
      </c>
      <c r="Q42" s="14">
        <f t="shared" si="38"/>
        <v>0</v>
      </c>
      <c r="R42" s="14">
        <f t="shared" si="39"/>
        <v>0</v>
      </c>
      <c r="S42" s="62">
        <f t="shared" si="40"/>
        <v>1</v>
      </c>
      <c r="T42" s="21">
        <f t="shared" si="41"/>
        <v>0</v>
      </c>
      <c r="U42" s="3">
        <f t="shared" si="42"/>
        <v>1</v>
      </c>
      <c r="V42" s="3">
        <f t="shared" si="43"/>
        <v>1</v>
      </c>
      <c r="W42" s="3" t="e">
        <f t="shared" si="44"/>
        <v>#NUM!</v>
      </c>
      <c r="X42" s="50" t="e">
        <f t="shared" si="45"/>
        <v>#NUM!</v>
      </c>
      <c r="Y42" s="50" t="e">
        <f t="shared" si="46"/>
        <v>#NUM!</v>
      </c>
      <c r="Z42" s="14" t="e">
        <f t="shared" si="47"/>
        <v>#NUM!</v>
      </c>
      <c r="AA42" s="14" t="e">
        <f t="shared" si="48"/>
        <v>#NUM!</v>
      </c>
      <c r="AB42" s="21">
        <f t="shared" si="49"/>
        <v>0</v>
      </c>
      <c r="AC42" s="21">
        <f t="shared" si="50"/>
        <v>0</v>
      </c>
    </row>
    <row r="43" spans="1:29" ht="14.15" hidden="1" customHeight="1" outlineLevel="1" x14ac:dyDescent="0.45">
      <c r="A43" s="77" t="s">
        <v>282</v>
      </c>
      <c r="B43" s="167"/>
      <c r="C43" s="52" t="s">
        <v>36</v>
      </c>
      <c r="D43" s="53"/>
      <c r="E43" s="54"/>
      <c r="F43" s="55"/>
      <c r="G43" s="55"/>
      <c r="H43" s="56"/>
      <c r="I43" s="57"/>
      <c r="J43" s="75">
        <f t="shared" si="33"/>
        <v>0</v>
      </c>
      <c r="K43" s="76">
        <f t="shared" si="34"/>
        <v>0</v>
      </c>
      <c r="L43" s="78">
        <f t="shared" si="35"/>
        <v>0</v>
      </c>
      <c r="M43" s="79">
        <f t="shared" si="36"/>
        <v>0</v>
      </c>
      <c r="N43" s="60">
        <f t="shared" si="37"/>
        <v>0</v>
      </c>
      <c r="O43" s="61">
        <f t="shared" si="32"/>
        <v>0</v>
      </c>
      <c r="Q43" s="14">
        <f t="shared" si="38"/>
        <v>0</v>
      </c>
      <c r="R43" s="14">
        <f t="shared" si="39"/>
        <v>0</v>
      </c>
      <c r="S43" s="62">
        <f t="shared" si="40"/>
        <v>1</v>
      </c>
      <c r="T43" s="21">
        <f t="shared" si="41"/>
        <v>0</v>
      </c>
      <c r="U43" s="3">
        <f t="shared" si="42"/>
        <v>1</v>
      </c>
      <c r="V43" s="3">
        <f t="shared" si="43"/>
        <v>1</v>
      </c>
      <c r="W43" s="3" t="e">
        <f t="shared" si="44"/>
        <v>#NUM!</v>
      </c>
      <c r="X43" s="50" t="e">
        <f t="shared" si="45"/>
        <v>#NUM!</v>
      </c>
      <c r="Y43" s="50" t="e">
        <f t="shared" si="46"/>
        <v>#NUM!</v>
      </c>
      <c r="Z43" s="14" t="e">
        <f t="shared" si="47"/>
        <v>#NUM!</v>
      </c>
      <c r="AA43" s="14" t="e">
        <f t="shared" si="48"/>
        <v>#NUM!</v>
      </c>
      <c r="AB43" s="21">
        <f t="shared" si="49"/>
        <v>0</v>
      </c>
      <c r="AC43" s="21">
        <f t="shared" si="50"/>
        <v>0</v>
      </c>
    </row>
    <row r="44" spans="1:29" ht="14.15" hidden="1" customHeight="1" outlineLevel="1" x14ac:dyDescent="0.45">
      <c r="A44" s="77" t="s">
        <v>283</v>
      </c>
      <c r="B44" s="167"/>
      <c r="C44" s="52" t="s">
        <v>37</v>
      </c>
      <c r="D44" s="53"/>
      <c r="E44" s="54"/>
      <c r="F44" s="55"/>
      <c r="G44" s="55"/>
      <c r="H44" s="56"/>
      <c r="I44" s="57"/>
      <c r="J44" s="75">
        <f t="shared" si="33"/>
        <v>0</v>
      </c>
      <c r="K44" s="76">
        <f t="shared" si="34"/>
        <v>0</v>
      </c>
      <c r="L44" s="78">
        <f t="shared" si="35"/>
        <v>0</v>
      </c>
      <c r="M44" s="79">
        <f t="shared" si="36"/>
        <v>0</v>
      </c>
      <c r="N44" s="60">
        <f t="shared" si="37"/>
        <v>0</v>
      </c>
      <c r="O44" s="61">
        <f t="shared" si="32"/>
        <v>0</v>
      </c>
      <c r="Q44" s="14">
        <f t="shared" si="38"/>
        <v>0</v>
      </c>
      <c r="R44" s="14">
        <f t="shared" si="39"/>
        <v>0</v>
      </c>
      <c r="S44" s="62">
        <f t="shared" si="40"/>
        <v>1</v>
      </c>
      <c r="T44" s="21">
        <f t="shared" si="41"/>
        <v>0</v>
      </c>
      <c r="U44" s="3">
        <f t="shared" si="42"/>
        <v>1</v>
      </c>
      <c r="V44" s="3">
        <f t="shared" si="43"/>
        <v>1</v>
      </c>
      <c r="W44" s="3" t="e">
        <f t="shared" si="44"/>
        <v>#NUM!</v>
      </c>
      <c r="X44" s="50" t="e">
        <f t="shared" si="45"/>
        <v>#NUM!</v>
      </c>
      <c r="Y44" s="50" t="e">
        <f t="shared" si="46"/>
        <v>#NUM!</v>
      </c>
      <c r="Z44" s="14" t="e">
        <f t="shared" si="47"/>
        <v>#NUM!</v>
      </c>
      <c r="AA44" s="14" t="e">
        <f t="shared" si="48"/>
        <v>#NUM!</v>
      </c>
      <c r="AB44" s="21">
        <f t="shared" si="49"/>
        <v>0</v>
      </c>
      <c r="AC44" s="21">
        <f t="shared" si="50"/>
        <v>0</v>
      </c>
    </row>
    <row r="45" spans="1:29" ht="14.15" hidden="1" customHeight="1" outlineLevel="1" x14ac:dyDescent="0.45">
      <c r="A45" s="77" t="s">
        <v>284</v>
      </c>
      <c r="B45" s="167"/>
      <c r="C45" s="52" t="s">
        <v>38</v>
      </c>
      <c r="D45" s="53"/>
      <c r="E45" s="54"/>
      <c r="F45" s="55"/>
      <c r="G45" s="55"/>
      <c r="H45" s="56"/>
      <c r="I45" s="57"/>
      <c r="J45" s="75">
        <f t="shared" si="33"/>
        <v>0</v>
      </c>
      <c r="K45" s="76">
        <f t="shared" si="34"/>
        <v>0</v>
      </c>
      <c r="L45" s="78">
        <f t="shared" si="35"/>
        <v>0</v>
      </c>
      <c r="M45" s="79">
        <f t="shared" si="36"/>
        <v>0</v>
      </c>
      <c r="N45" s="60">
        <f t="shared" si="37"/>
        <v>0</v>
      </c>
      <c r="O45" s="61">
        <f t="shared" si="32"/>
        <v>0</v>
      </c>
      <c r="Q45" s="14">
        <f t="shared" si="38"/>
        <v>0</v>
      </c>
      <c r="R45" s="14">
        <f t="shared" si="39"/>
        <v>0</v>
      </c>
      <c r="S45" s="62">
        <f t="shared" si="40"/>
        <v>1</v>
      </c>
      <c r="T45" s="21">
        <f t="shared" si="41"/>
        <v>0</v>
      </c>
      <c r="U45" s="3">
        <f t="shared" si="42"/>
        <v>1</v>
      </c>
      <c r="V45" s="3">
        <f t="shared" si="43"/>
        <v>1</v>
      </c>
      <c r="W45" s="3" t="e">
        <f t="shared" si="44"/>
        <v>#NUM!</v>
      </c>
      <c r="X45" s="50" t="e">
        <f t="shared" si="45"/>
        <v>#NUM!</v>
      </c>
      <c r="Y45" s="50" t="e">
        <f t="shared" si="46"/>
        <v>#NUM!</v>
      </c>
      <c r="Z45" s="14" t="e">
        <f t="shared" si="47"/>
        <v>#NUM!</v>
      </c>
      <c r="AA45" s="14" t="e">
        <f t="shared" si="48"/>
        <v>#NUM!</v>
      </c>
      <c r="AB45" s="21">
        <f t="shared" si="49"/>
        <v>0</v>
      </c>
      <c r="AC45" s="21">
        <f t="shared" si="50"/>
        <v>0</v>
      </c>
    </row>
    <row r="46" spans="1:29" ht="14.15" hidden="1" customHeight="1" outlineLevel="1" x14ac:dyDescent="0.45">
      <c r="A46" s="77" t="s">
        <v>285</v>
      </c>
      <c r="B46" s="167"/>
      <c r="C46" s="52" t="s">
        <v>39</v>
      </c>
      <c r="D46" s="53"/>
      <c r="E46" s="54"/>
      <c r="F46" s="55"/>
      <c r="G46" s="55"/>
      <c r="H46" s="56"/>
      <c r="I46" s="57"/>
      <c r="J46" s="75">
        <f t="shared" si="33"/>
        <v>0</v>
      </c>
      <c r="K46" s="76">
        <f t="shared" si="34"/>
        <v>0</v>
      </c>
      <c r="L46" s="78">
        <f t="shared" si="35"/>
        <v>0</v>
      </c>
      <c r="M46" s="79">
        <f t="shared" si="36"/>
        <v>0</v>
      </c>
      <c r="N46" s="60">
        <f t="shared" si="37"/>
        <v>0</v>
      </c>
      <c r="O46" s="61">
        <f t="shared" si="32"/>
        <v>0</v>
      </c>
      <c r="Q46" s="14">
        <f t="shared" si="38"/>
        <v>0</v>
      </c>
      <c r="R46" s="14">
        <f t="shared" si="39"/>
        <v>0</v>
      </c>
      <c r="S46" s="62">
        <f t="shared" si="40"/>
        <v>1</v>
      </c>
      <c r="T46" s="21">
        <f t="shared" si="41"/>
        <v>0</v>
      </c>
      <c r="U46" s="3">
        <f t="shared" si="42"/>
        <v>1</v>
      </c>
      <c r="V46" s="3">
        <f t="shared" si="43"/>
        <v>1</v>
      </c>
      <c r="W46" s="3" t="e">
        <f t="shared" si="44"/>
        <v>#NUM!</v>
      </c>
      <c r="X46" s="50" t="e">
        <f t="shared" si="45"/>
        <v>#NUM!</v>
      </c>
      <c r="Y46" s="50" t="e">
        <f t="shared" si="46"/>
        <v>#NUM!</v>
      </c>
      <c r="Z46" s="14" t="e">
        <f t="shared" si="47"/>
        <v>#NUM!</v>
      </c>
      <c r="AA46" s="14" t="e">
        <f t="shared" si="48"/>
        <v>#NUM!</v>
      </c>
      <c r="AB46" s="21">
        <f t="shared" si="49"/>
        <v>0</v>
      </c>
      <c r="AC46" s="21">
        <f t="shared" si="50"/>
        <v>0</v>
      </c>
    </row>
    <row r="47" spans="1:29" ht="14.15" hidden="1" customHeight="1" outlineLevel="1" x14ac:dyDescent="0.45">
      <c r="A47" s="77" t="s">
        <v>286</v>
      </c>
      <c r="B47" s="167"/>
      <c r="C47" s="52" t="s">
        <v>40</v>
      </c>
      <c r="D47" s="53"/>
      <c r="E47" s="54"/>
      <c r="F47" s="55"/>
      <c r="G47" s="55"/>
      <c r="H47" s="56"/>
      <c r="I47" s="57"/>
      <c r="J47" s="75">
        <f t="shared" si="33"/>
        <v>0</v>
      </c>
      <c r="K47" s="76">
        <f t="shared" si="34"/>
        <v>0</v>
      </c>
      <c r="L47" s="78">
        <f t="shared" si="35"/>
        <v>0</v>
      </c>
      <c r="M47" s="79">
        <f t="shared" si="36"/>
        <v>0</v>
      </c>
      <c r="N47" s="60">
        <f t="shared" si="37"/>
        <v>0</v>
      </c>
      <c r="O47" s="61">
        <f t="shared" si="32"/>
        <v>0</v>
      </c>
      <c r="Q47" s="14">
        <f t="shared" si="38"/>
        <v>0</v>
      </c>
      <c r="R47" s="14">
        <f t="shared" si="39"/>
        <v>0</v>
      </c>
      <c r="S47" s="62">
        <f t="shared" si="40"/>
        <v>1</v>
      </c>
      <c r="T47" s="21">
        <f t="shared" si="41"/>
        <v>0</v>
      </c>
      <c r="U47" s="3">
        <f t="shared" si="42"/>
        <v>1</v>
      </c>
      <c r="V47" s="3">
        <f t="shared" si="43"/>
        <v>1</v>
      </c>
      <c r="W47" s="3" t="e">
        <f t="shared" si="44"/>
        <v>#NUM!</v>
      </c>
      <c r="X47" s="50" t="e">
        <f t="shared" si="45"/>
        <v>#NUM!</v>
      </c>
      <c r="Y47" s="50" t="e">
        <f t="shared" si="46"/>
        <v>#NUM!</v>
      </c>
      <c r="Z47" s="14" t="e">
        <f t="shared" si="47"/>
        <v>#NUM!</v>
      </c>
      <c r="AA47" s="14" t="e">
        <f t="shared" si="48"/>
        <v>#NUM!</v>
      </c>
      <c r="AB47" s="21">
        <f t="shared" si="49"/>
        <v>0</v>
      </c>
      <c r="AC47" s="21">
        <f t="shared" si="50"/>
        <v>0</v>
      </c>
    </row>
    <row r="48" spans="1:29" ht="14.15" hidden="1" customHeight="1" outlineLevel="1" x14ac:dyDescent="0.45">
      <c r="A48" s="77" t="s">
        <v>287</v>
      </c>
      <c r="B48" s="167"/>
      <c r="C48" s="52" t="s">
        <v>41</v>
      </c>
      <c r="D48" s="53"/>
      <c r="E48" s="54"/>
      <c r="F48" s="55"/>
      <c r="G48" s="55"/>
      <c r="H48" s="56"/>
      <c r="I48" s="57"/>
      <c r="J48" s="75">
        <f t="shared" si="33"/>
        <v>0</v>
      </c>
      <c r="K48" s="76">
        <f t="shared" si="34"/>
        <v>0</v>
      </c>
      <c r="L48" s="78">
        <f t="shared" si="35"/>
        <v>0</v>
      </c>
      <c r="M48" s="79">
        <f t="shared" si="36"/>
        <v>0</v>
      </c>
      <c r="N48" s="60">
        <f t="shared" si="37"/>
        <v>0</v>
      </c>
      <c r="O48" s="61">
        <f t="shared" si="32"/>
        <v>0</v>
      </c>
      <c r="Q48" s="14">
        <f t="shared" si="38"/>
        <v>0</v>
      </c>
      <c r="R48" s="14">
        <f t="shared" si="39"/>
        <v>0</v>
      </c>
      <c r="S48" s="62">
        <f t="shared" si="40"/>
        <v>1</v>
      </c>
      <c r="T48" s="21">
        <f t="shared" si="41"/>
        <v>0</v>
      </c>
      <c r="U48" s="3">
        <f t="shared" si="42"/>
        <v>1</v>
      </c>
      <c r="V48" s="3">
        <f t="shared" si="43"/>
        <v>1</v>
      </c>
      <c r="W48" s="3" t="e">
        <f t="shared" si="44"/>
        <v>#NUM!</v>
      </c>
      <c r="X48" s="50" t="e">
        <f t="shared" si="45"/>
        <v>#NUM!</v>
      </c>
      <c r="Y48" s="50" t="e">
        <f t="shared" si="46"/>
        <v>#NUM!</v>
      </c>
      <c r="Z48" s="14" t="e">
        <f t="shared" si="47"/>
        <v>#NUM!</v>
      </c>
      <c r="AA48" s="14" t="e">
        <f t="shared" si="48"/>
        <v>#NUM!</v>
      </c>
      <c r="AB48" s="21">
        <f t="shared" si="49"/>
        <v>0</v>
      </c>
      <c r="AC48" s="21">
        <f t="shared" si="50"/>
        <v>0</v>
      </c>
    </row>
    <row r="49" spans="1:29" ht="14.15" hidden="1" customHeight="1" outlineLevel="1" x14ac:dyDescent="0.45">
      <c r="A49" s="77" t="s">
        <v>288</v>
      </c>
      <c r="B49" s="167"/>
      <c r="C49" s="52" t="s">
        <v>42</v>
      </c>
      <c r="D49" s="53"/>
      <c r="E49" s="54"/>
      <c r="F49" s="55"/>
      <c r="G49" s="55"/>
      <c r="H49" s="56"/>
      <c r="I49" s="57"/>
      <c r="J49" s="75">
        <f t="shared" si="33"/>
        <v>0</v>
      </c>
      <c r="K49" s="76">
        <f t="shared" si="34"/>
        <v>0</v>
      </c>
      <c r="L49" s="78">
        <f t="shared" si="35"/>
        <v>0</v>
      </c>
      <c r="M49" s="79">
        <f t="shared" si="36"/>
        <v>0</v>
      </c>
      <c r="N49" s="60">
        <f t="shared" si="37"/>
        <v>0</v>
      </c>
      <c r="O49" s="61">
        <f t="shared" si="32"/>
        <v>0</v>
      </c>
      <c r="Q49" s="14">
        <f t="shared" si="38"/>
        <v>0</v>
      </c>
      <c r="R49" s="14">
        <f t="shared" si="39"/>
        <v>0</v>
      </c>
      <c r="S49" s="62">
        <f t="shared" si="40"/>
        <v>1</v>
      </c>
      <c r="T49" s="21">
        <f t="shared" si="41"/>
        <v>0</v>
      </c>
      <c r="U49" s="3">
        <f t="shared" si="42"/>
        <v>1</v>
      </c>
      <c r="V49" s="3">
        <f t="shared" si="43"/>
        <v>1</v>
      </c>
      <c r="W49" s="3" t="e">
        <f t="shared" si="44"/>
        <v>#NUM!</v>
      </c>
      <c r="X49" s="50" t="e">
        <f t="shared" si="45"/>
        <v>#NUM!</v>
      </c>
      <c r="Y49" s="50" t="e">
        <f t="shared" si="46"/>
        <v>#NUM!</v>
      </c>
      <c r="Z49" s="14" t="e">
        <f t="shared" si="47"/>
        <v>#NUM!</v>
      </c>
      <c r="AA49" s="14" t="e">
        <f t="shared" si="48"/>
        <v>#NUM!</v>
      </c>
      <c r="AB49" s="21">
        <f t="shared" si="49"/>
        <v>0</v>
      </c>
      <c r="AC49" s="21">
        <f t="shared" si="50"/>
        <v>0</v>
      </c>
    </row>
    <row r="50" spans="1:29" ht="14.15" hidden="1" customHeight="1" outlineLevel="1" x14ac:dyDescent="0.45">
      <c r="A50" s="77" t="s">
        <v>289</v>
      </c>
      <c r="B50" s="167"/>
      <c r="C50" s="52" t="s">
        <v>43</v>
      </c>
      <c r="D50" s="53"/>
      <c r="E50" s="54"/>
      <c r="F50" s="55"/>
      <c r="G50" s="55"/>
      <c r="H50" s="56"/>
      <c r="I50" s="57"/>
      <c r="J50" s="75">
        <f t="shared" si="33"/>
        <v>0</v>
      </c>
      <c r="K50" s="76">
        <f t="shared" si="34"/>
        <v>0</v>
      </c>
      <c r="L50" s="78">
        <f t="shared" si="35"/>
        <v>0</v>
      </c>
      <c r="M50" s="79">
        <f t="shared" si="36"/>
        <v>0</v>
      </c>
      <c r="N50" s="60">
        <f t="shared" si="37"/>
        <v>0</v>
      </c>
      <c r="O50" s="61">
        <f t="shared" si="32"/>
        <v>0</v>
      </c>
      <c r="Q50" s="14">
        <f t="shared" si="38"/>
        <v>0</v>
      </c>
      <c r="R50" s="14">
        <f t="shared" si="39"/>
        <v>0</v>
      </c>
      <c r="S50" s="62">
        <f t="shared" si="40"/>
        <v>1</v>
      </c>
      <c r="T50" s="21">
        <f t="shared" si="41"/>
        <v>0</v>
      </c>
      <c r="U50" s="3">
        <f t="shared" si="42"/>
        <v>1</v>
      </c>
      <c r="V50" s="3">
        <f t="shared" si="43"/>
        <v>1</v>
      </c>
      <c r="W50" s="3" t="e">
        <f t="shared" si="44"/>
        <v>#NUM!</v>
      </c>
      <c r="X50" s="50" t="e">
        <f t="shared" si="45"/>
        <v>#NUM!</v>
      </c>
      <c r="Y50" s="50" t="e">
        <f t="shared" si="46"/>
        <v>#NUM!</v>
      </c>
      <c r="Z50" s="14" t="e">
        <f t="shared" si="47"/>
        <v>#NUM!</v>
      </c>
      <c r="AA50" s="14" t="e">
        <f t="shared" si="48"/>
        <v>#NUM!</v>
      </c>
      <c r="AB50" s="21">
        <f t="shared" si="49"/>
        <v>0</v>
      </c>
      <c r="AC50" s="21">
        <f t="shared" si="50"/>
        <v>0</v>
      </c>
    </row>
    <row r="51" spans="1:29" ht="14.15" hidden="1" customHeight="1" outlineLevel="1" x14ac:dyDescent="0.45">
      <c r="A51" s="77" t="s">
        <v>290</v>
      </c>
      <c r="B51" s="167"/>
      <c r="C51" s="52" t="s">
        <v>44</v>
      </c>
      <c r="D51" s="53"/>
      <c r="E51" s="54"/>
      <c r="F51" s="55"/>
      <c r="G51" s="55"/>
      <c r="H51" s="56"/>
      <c r="I51" s="57"/>
      <c r="J51" s="75">
        <f t="shared" si="33"/>
        <v>0</v>
      </c>
      <c r="K51" s="76">
        <f t="shared" si="34"/>
        <v>0</v>
      </c>
      <c r="L51" s="78">
        <f t="shared" si="35"/>
        <v>0</v>
      </c>
      <c r="M51" s="79">
        <f t="shared" si="36"/>
        <v>0</v>
      </c>
      <c r="N51" s="60">
        <f t="shared" si="37"/>
        <v>0</v>
      </c>
      <c r="O51" s="61">
        <f t="shared" si="32"/>
        <v>0</v>
      </c>
      <c r="Q51" s="14">
        <f t="shared" si="38"/>
        <v>0</v>
      </c>
      <c r="R51" s="14">
        <f t="shared" si="39"/>
        <v>0</v>
      </c>
      <c r="S51" s="62">
        <f t="shared" si="40"/>
        <v>1</v>
      </c>
      <c r="T51" s="21">
        <f t="shared" si="41"/>
        <v>0</v>
      </c>
      <c r="U51" s="3">
        <f t="shared" si="42"/>
        <v>1</v>
      </c>
      <c r="V51" s="3">
        <f t="shared" si="43"/>
        <v>1</v>
      </c>
      <c r="W51" s="3" t="e">
        <f t="shared" si="44"/>
        <v>#NUM!</v>
      </c>
      <c r="X51" s="50" t="e">
        <f t="shared" si="45"/>
        <v>#NUM!</v>
      </c>
      <c r="Y51" s="50" t="e">
        <f t="shared" si="46"/>
        <v>#NUM!</v>
      </c>
      <c r="Z51" s="14" t="e">
        <f t="shared" si="47"/>
        <v>#NUM!</v>
      </c>
      <c r="AA51" s="14" t="e">
        <f t="shared" si="48"/>
        <v>#NUM!</v>
      </c>
      <c r="AB51" s="21">
        <f t="shared" si="49"/>
        <v>0</v>
      </c>
      <c r="AC51" s="21">
        <f t="shared" si="50"/>
        <v>0</v>
      </c>
    </row>
    <row r="52" spans="1:29" collapsed="1" x14ac:dyDescent="0.45">
      <c r="A52" s="51" t="s">
        <v>291</v>
      </c>
      <c r="B52" s="167"/>
      <c r="C52" s="63" t="s">
        <v>26</v>
      </c>
      <c r="D52" s="64"/>
      <c r="E52" s="65"/>
      <c r="F52" s="65"/>
      <c r="G52" s="65"/>
      <c r="H52" s="66"/>
      <c r="I52" s="67"/>
      <c r="J52" s="46">
        <f>SUM(J53:J67)</f>
        <v>0</v>
      </c>
      <c r="K52" s="80">
        <f>SUM(K53:K67)</f>
        <v>0</v>
      </c>
      <c r="L52" s="46">
        <f>SUM(L53:L67)</f>
        <v>0</v>
      </c>
      <c r="M52" s="80">
        <f>SUM(M53:M67)</f>
        <v>0</v>
      </c>
      <c r="N52" s="72">
        <f>J52+K52</f>
        <v>0</v>
      </c>
      <c r="O52" s="73">
        <f t="shared" ref="O52:O67" si="51">L52+M52</f>
        <v>0</v>
      </c>
    </row>
    <row r="53" spans="1:29" ht="14.25" hidden="1" customHeight="1" outlineLevel="1" x14ac:dyDescent="0.45">
      <c r="A53" s="77" t="s">
        <v>292</v>
      </c>
      <c r="B53" s="167"/>
      <c r="C53" s="52" t="s">
        <v>5</v>
      </c>
      <c r="D53" s="53"/>
      <c r="E53" s="54"/>
      <c r="F53" s="55"/>
      <c r="G53" s="55"/>
      <c r="H53" s="56"/>
      <c r="I53" s="57"/>
      <c r="J53" s="75">
        <f t="shared" ref="J53:J67" si="52">IF(F53="ja",T53,0)</f>
        <v>0</v>
      </c>
      <c r="K53" s="76">
        <f t="shared" ref="K53:K67" si="53">IF(F53="nein",T53,0)</f>
        <v>0</v>
      </c>
      <c r="L53" s="78">
        <f t="shared" ref="L53:L67" si="54">IF(F53="ja",AC53,0)</f>
        <v>0</v>
      </c>
      <c r="M53" s="79">
        <f t="shared" ref="M53:M67" si="55">IF(F53="nein",AC53,0)</f>
        <v>0</v>
      </c>
      <c r="N53" s="60">
        <f t="shared" ref="N53:N67" si="56">J53+K53</f>
        <v>0</v>
      </c>
      <c r="O53" s="61">
        <f t="shared" si="51"/>
        <v>0</v>
      </c>
      <c r="Q53" s="14">
        <f t="shared" ref="Q53:Q67" si="57">IF(AND(G53="nein",H53&gt;=K$12),H53,K$12)</f>
        <v>0</v>
      </c>
      <c r="R53" s="14">
        <f t="shared" ref="R53:R67" si="58">IF(AND(H53="",I53="",E53&lt;&gt;"",F53&lt;&gt;""),N$12,IF(AND(I53="",E53=""),0,IF(AND(E53&lt;&gt;"",I53&lt;&gt;"",I53&lt;=N$12),I53,IF(AND(E53&lt;&gt;"",I53&lt;&gt;"",I53&gt;N$12),IF(F53="nein",I53="",N$12),N$12))))</f>
        <v>0</v>
      </c>
      <c r="S53" s="62">
        <f t="shared" ref="S53:S67" si="59">IF(ISERROR(DATEDIF(Q53,R53,"d")+1),0,(DATEDIF(Q53,R53,"d")+1))</f>
        <v>1</v>
      </c>
      <c r="T53" s="21">
        <f t="shared" ref="T53:T67" si="60">IF(G53="ja",E53/38.5,S53/$R$18*E53/38.5)</f>
        <v>0</v>
      </c>
      <c r="U53" s="3">
        <f t="shared" ref="U53:U67" si="61">MONTH(Q53)</f>
        <v>1</v>
      </c>
      <c r="V53" s="3">
        <f t="shared" ref="V53:V67" si="62">MONTH(R53)</f>
        <v>1</v>
      </c>
      <c r="W53" s="3" t="e">
        <f t="shared" ref="W53:W67" si="63">IF($G53="ja",1,IF(AND((W$6&gt;=EOMONTH($H53,-1)+1),W$6&lt;=$R53),1,0))</f>
        <v>#NUM!</v>
      </c>
      <c r="X53" s="50" t="e">
        <f t="shared" ref="X53:X67" si="64">IF($U53=W$10,"A","")</f>
        <v>#NUM!</v>
      </c>
      <c r="Y53" s="50" t="e">
        <f t="shared" ref="Y53:Y67" si="65">IF($V53=W$10,"E","")</f>
        <v>#NUM!</v>
      </c>
      <c r="Z53" s="14" t="e">
        <f t="shared" ref="Z53:Z67" si="66">IF(AND(W53=1,X53="A"),$Q53,IF(AND(W53=1,X53&lt;&gt;"A"),W$6,""))</f>
        <v>#NUM!</v>
      </c>
      <c r="AA53" s="14" t="e">
        <f t="shared" ref="AA53:AA67" si="67">IF(AND(W53=1,Y53="E"),$R53,IF(AND(W53=1,Y53&lt;&gt;"E"),W$8,""))</f>
        <v>#NUM!</v>
      </c>
      <c r="AB53" s="21">
        <f t="shared" ref="AB53:AB67" si="68">IF(ISERROR(DATEDIF(Z53,AA53,"d")+1),0,DATEDIF(Z53,AA53,"d")+1)</f>
        <v>0</v>
      </c>
      <c r="AC53" s="21">
        <f t="shared" ref="AC53:AC67" si="69">IF(ISERROR(AB53/W$12*$E53/38.5),0,AB53/W$12*$E53/38.5)</f>
        <v>0</v>
      </c>
    </row>
    <row r="54" spans="1:29" ht="14.25" hidden="1" customHeight="1" outlineLevel="1" x14ac:dyDescent="0.45">
      <c r="A54" s="77" t="s">
        <v>293</v>
      </c>
      <c r="B54" s="167"/>
      <c r="C54" s="52" t="s">
        <v>4</v>
      </c>
      <c r="D54" s="53"/>
      <c r="E54" s="54"/>
      <c r="F54" s="55"/>
      <c r="G54" s="55"/>
      <c r="H54" s="56"/>
      <c r="I54" s="57"/>
      <c r="J54" s="75">
        <f t="shared" si="52"/>
        <v>0</v>
      </c>
      <c r="K54" s="76">
        <f t="shared" si="53"/>
        <v>0</v>
      </c>
      <c r="L54" s="78">
        <f t="shared" si="54"/>
        <v>0</v>
      </c>
      <c r="M54" s="79">
        <f t="shared" si="55"/>
        <v>0</v>
      </c>
      <c r="N54" s="60">
        <f t="shared" si="56"/>
        <v>0</v>
      </c>
      <c r="O54" s="61">
        <f t="shared" si="51"/>
        <v>0</v>
      </c>
      <c r="Q54" s="14">
        <f t="shared" si="57"/>
        <v>0</v>
      </c>
      <c r="R54" s="14">
        <f t="shared" si="58"/>
        <v>0</v>
      </c>
      <c r="S54" s="62">
        <f t="shared" si="59"/>
        <v>1</v>
      </c>
      <c r="T54" s="21">
        <f t="shared" si="60"/>
        <v>0</v>
      </c>
      <c r="U54" s="3">
        <f t="shared" si="61"/>
        <v>1</v>
      </c>
      <c r="V54" s="3">
        <f t="shared" si="62"/>
        <v>1</v>
      </c>
      <c r="W54" s="3" t="e">
        <f t="shared" si="63"/>
        <v>#NUM!</v>
      </c>
      <c r="X54" s="50" t="e">
        <f t="shared" si="64"/>
        <v>#NUM!</v>
      </c>
      <c r="Y54" s="50" t="e">
        <f t="shared" si="65"/>
        <v>#NUM!</v>
      </c>
      <c r="Z54" s="14" t="e">
        <f t="shared" si="66"/>
        <v>#NUM!</v>
      </c>
      <c r="AA54" s="14" t="e">
        <f t="shared" si="67"/>
        <v>#NUM!</v>
      </c>
      <c r="AB54" s="21">
        <f t="shared" si="68"/>
        <v>0</v>
      </c>
      <c r="AC54" s="21">
        <f t="shared" si="69"/>
        <v>0</v>
      </c>
    </row>
    <row r="55" spans="1:29" ht="14.25" hidden="1" customHeight="1" outlineLevel="1" x14ac:dyDescent="0.45">
      <c r="A55" s="77" t="s">
        <v>294</v>
      </c>
      <c r="B55" s="167"/>
      <c r="C55" s="52" t="s">
        <v>3</v>
      </c>
      <c r="D55" s="53"/>
      <c r="E55" s="54"/>
      <c r="F55" s="55"/>
      <c r="G55" s="55"/>
      <c r="H55" s="56"/>
      <c r="I55" s="57"/>
      <c r="J55" s="75">
        <f t="shared" si="52"/>
        <v>0</v>
      </c>
      <c r="K55" s="76">
        <f t="shared" si="53"/>
        <v>0</v>
      </c>
      <c r="L55" s="78">
        <f t="shared" si="54"/>
        <v>0</v>
      </c>
      <c r="M55" s="79">
        <f t="shared" si="55"/>
        <v>0</v>
      </c>
      <c r="N55" s="60">
        <f t="shared" si="56"/>
        <v>0</v>
      </c>
      <c r="O55" s="61">
        <f t="shared" si="51"/>
        <v>0</v>
      </c>
      <c r="Q55" s="14">
        <f t="shared" si="57"/>
        <v>0</v>
      </c>
      <c r="R55" s="14">
        <f t="shared" si="58"/>
        <v>0</v>
      </c>
      <c r="S55" s="62">
        <f t="shared" si="59"/>
        <v>1</v>
      </c>
      <c r="T55" s="21">
        <f t="shared" si="60"/>
        <v>0</v>
      </c>
      <c r="U55" s="3">
        <f t="shared" si="61"/>
        <v>1</v>
      </c>
      <c r="V55" s="3">
        <f t="shared" si="62"/>
        <v>1</v>
      </c>
      <c r="W55" s="3" t="e">
        <f t="shared" si="63"/>
        <v>#NUM!</v>
      </c>
      <c r="X55" s="50" t="e">
        <f t="shared" si="64"/>
        <v>#NUM!</v>
      </c>
      <c r="Y55" s="50" t="e">
        <f t="shared" si="65"/>
        <v>#NUM!</v>
      </c>
      <c r="Z55" s="14" t="e">
        <f t="shared" si="66"/>
        <v>#NUM!</v>
      </c>
      <c r="AA55" s="14" t="e">
        <f t="shared" si="67"/>
        <v>#NUM!</v>
      </c>
      <c r="AB55" s="21">
        <f t="shared" si="68"/>
        <v>0</v>
      </c>
      <c r="AC55" s="21">
        <f t="shared" si="69"/>
        <v>0</v>
      </c>
    </row>
    <row r="56" spans="1:29" ht="14.25" hidden="1" customHeight="1" outlineLevel="1" x14ac:dyDescent="0.45">
      <c r="A56" s="77" t="s">
        <v>295</v>
      </c>
      <c r="B56" s="167"/>
      <c r="C56" s="52" t="s">
        <v>2</v>
      </c>
      <c r="D56" s="53"/>
      <c r="E56" s="54"/>
      <c r="F56" s="55"/>
      <c r="G56" s="55"/>
      <c r="H56" s="56"/>
      <c r="I56" s="57"/>
      <c r="J56" s="75">
        <f t="shared" si="52"/>
        <v>0</v>
      </c>
      <c r="K56" s="76">
        <f t="shared" si="53"/>
        <v>0</v>
      </c>
      <c r="L56" s="78">
        <f t="shared" si="54"/>
        <v>0</v>
      </c>
      <c r="M56" s="79">
        <f t="shared" si="55"/>
        <v>0</v>
      </c>
      <c r="N56" s="60">
        <f t="shared" si="56"/>
        <v>0</v>
      </c>
      <c r="O56" s="61">
        <f t="shared" si="51"/>
        <v>0</v>
      </c>
      <c r="Q56" s="14">
        <f t="shared" si="57"/>
        <v>0</v>
      </c>
      <c r="R56" s="14">
        <f t="shared" si="58"/>
        <v>0</v>
      </c>
      <c r="S56" s="62">
        <f t="shared" si="59"/>
        <v>1</v>
      </c>
      <c r="T56" s="21">
        <f t="shared" si="60"/>
        <v>0</v>
      </c>
      <c r="U56" s="3">
        <f t="shared" si="61"/>
        <v>1</v>
      </c>
      <c r="V56" s="3">
        <f t="shared" si="62"/>
        <v>1</v>
      </c>
      <c r="W56" s="3" t="e">
        <f t="shared" si="63"/>
        <v>#NUM!</v>
      </c>
      <c r="X56" s="50" t="e">
        <f t="shared" si="64"/>
        <v>#NUM!</v>
      </c>
      <c r="Y56" s="50" t="e">
        <f t="shared" si="65"/>
        <v>#NUM!</v>
      </c>
      <c r="Z56" s="14" t="e">
        <f t="shared" si="66"/>
        <v>#NUM!</v>
      </c>
      <c r="AA56" s="14" t="e">
        <f t="shared" si="67"/>
        <v>#NUM!</v>
      </c>
      <c r="AB56" s="21">
        <f t="shared" si="68"/>
        <v>0</v>
      </c>
      <c r="AC56" s="21">
        <f t="shared" si="69"/>
        <v>0</v>
      </c>
    </row>
    <row r="57" spans="1:29" ht="14.25" hidden="1" customHeight="1" outlineLevel="1" x14ac:dyDescent="0.45">
      <c r="A57" s="77" t="s">
        <v>296</v>
      </c>
      <c r="B57" s="167"/>
      <c r="C57" s="52" t="s">
        <v>1</v>
      </c>
      <c r="D57" s="53"/>
      <c r="E57" s="54"/>
      <c r="F57" s="55"/>
      <c r="G57" s="55"/>
      <c r="H57" s="56"/>
      <c r="I57" s="57"/>
      <c r="J57" s="75">
        <f t="shared" si="52"/>
        <v>0</v>
      </c>
      <c r="K57" s="76">
        <f t="shared" si="53"/>
        <v>0</v>
      </c>
      <c r="L57" s="78">
        <f t="shared" si="54"/>
        <v>0</v>
      </c>
      <c r="M57" s="79">
        <f t="shared" si="55"/>
        <v>0</v>
      </c>
      <c r="N57" s="60">
        <f t="shared" si="56"/>
        <v>0</v>
      </c>
      <c r="O57" s="61">
        <f t="shared" si="51"/>
        <v>0</v>
      </c>
      <c r="Q57" s="14">
        <f t="shared" si="57"/>
        <v>0</v>
      </c>
      <c r="R57" s="14">
        <f t="shared" si="58"/>
        <v>0</v>
      </c>
      <c r="S57" s="62">
        <f t="shared" si="59"/>
        <v>1</v>
      </c>
      <c r="T57" s="21">
        <f t="shared" si="60"/>
        <v>0</v>
      </c>
      <c r="U57" s="3">
        <f t="shared" si="61"/>
        <v>1</v>
      </c>
      <c r="V57" s="3">
        <f t="shared" si="62"/>
        <v>1</v>
      </c>
      <c r="W57" s="3" t="e">
        <f t="shared" si="63"/>
        <v>#NUM!</v>
      </c>
      <c r="X57" s="50" t="e">
        <f t="shared" si="64"/>
        <v>#NUM!</v>
      </c>
      <c r="Y57" s="50" t="e">
        <f t="shared" si="65"/>
        <v>#NUM!</v>
      </c>
      <c r="Z57" s="14" t="e">
        <f t="shared" si="66"/>
        <v>#NUM!</v>
      </c>
      <c r="AA57" s="14" t="e">
        <f t="shared" si="67"/>
        <v>#NUM!</v>
      </c>
      <c r="AB57" s="21">
        <f t="shared" si="68"/>
        <v>0</v>
      </c>
      <c r="AC57" s="21">
        <f t="shared" si="69"/>
        <v>0</v>
      </c>
    </row>
    <row r="58" spans="1:29" ht="14.25" hidden="1" customHeight="1" outlineLevel="1" x14ac:dyDescent="0.45">
      <c r="A58" s="77" t="s">
        <v>297</v>
      </c>
      <c r="B58" s="167"/>
      <c r="C58" s="52" t="s">
        <v>35</v>
      </c>
      <c r="D58" s="53"/>
      <c r="E58" s="54"/>
      <c r="F58" s="55"/>
      <c r="G58" s="55"/>
      <c r="H58" s="56"/>
      <c r="I58" s="57"/>
      <c r="J58" s="75">
        <f t="shared" si="52"/>
        <v>0</v>
      </c>
      <c r="K58" s="76">
        <f t="shared" si="53"/>
        <v>0</v>
      </c>
      <c r="L58" s="78">
        <f t="shared" si="54"/>
        <v>0</v>
      </c>
      <c r="M58" s="79">
        <f t="shared" si="55"/>
        <v>0</v>
      </c>
      <c r="N58" s="60">
        <f t="shared" si="56"/>
        <v>0</v>
      </c>
      <c r="O58" s="61">
        <f t="shared" si="51"/>
        <v>0</v>
      </c>
      <c r="Q58" s="14">
        <f t="shared" si="57"/>
        <v>0</v>
      </c>
      <c r="R58" s="14">
        <f t="shared" si="58"/>
        <v>0</v>
      </c>
      <c r="S58" s="62">
        <f t="shared" si="59"/>
        <v>1</v>
      </c>
      <c r="T58" s="21">
        <f t="shared" si="60"/>
        <v>0</v>
      </c>
      <c r="U58" s="3">
        <f t="shared" si="61"/>
        <v>1</v>
      </c>
      <c r="V58" s="3">
        <f t="shared" si="62"/>
        <v>1</v>
      </c>
      <c r="W58" s="3" t="e">
        <f t="shared" si="63"/>
        <v>#NUM!</v>
      </c>
      <c r="X58" s="50" t="e">
        <f t="shared" si="64"/>
        <v>#NUM!</v>
      </c>
      <c r="Y58" s="50" t="e">
        <f t="shared" si="65"/>
        <v>#NUM!</v>
      </c>
      <c r="Z58" s="14" t="e">
        <f t="shared" si="66"/>
        <v>#NUM!</v>
      </c>
      <c r="AA58" s="14" t="e">
        <f t="shared" si="67"/>
        <v>#NUM!</v>
      </c>
      <c r="AB58" s="21">
        <f t="shared" si="68"/>
        <v>0</v>
      </c>
      <c r="AC58" s="21">
        <f t="shared" si="69"/>
        <v>0</v>
      </c>
    </row>
    <row r="59" spans="1:29" ht="14.25" hidden="1" customHeight="1" outlineLevel="1" x14ac:dyDescent="0.45">
      <c r="A59" s="77" t="s">
        <v>298</v>
      </c>
      <c r="B59" s="167"/>
      <c r="C59" s="52" t="s">
        <v>36</v>
      </c>
      <c r="D59" s="53"/>
      <c r="E59" s="54"/>
      <c r="F59" s="55"/>
      <c r="G59" s="55"/>
      <c r="H59" s="56"/>
      <c r="I59" s="57"/>
      <c r="J59" s="75">
        <f t="shared" si="52"/>
        <v>0</v>
      </c>
      <c r="K59" s="76">
        <f t="shared" si="53"/>
        <v>0</v>
      </c>
      <c r="L59" s="78">
        <f t="shared" si="54"/>
        <v>0</v>
      </c>
      <c r="M59" s="79">
        <f t="shared" si="55"/>
        <v>0</v>
      </c>
      <c r="N59" s="60">
        <f t="shared" si="56"/>
        <v>0</v>
      </c>
      <c r="O59" s="61">
        <f t="shared" si="51"/>
        <v>0</v>
      </c>
      <c r="Q59" s="14">
        <f t="shared" si="57"/>
        <v>0</v>
      </c>
      <c r="R59" s="14">
        <f t="shared" si="58"/>
        <v>0</v>
      </c>
      <c r="S59" s="62">
        <f t="shared" si="59"/>
        <v>1</v>
      </c>
      <c r="T59" s="21">
        <f t="shared" si="60"/>
        <v>0</v>
      </c>
      <c r="U59" s="3">
        <f t="shared" si="61"/>
        <v>1</v>
      </c>
      <c r="V59" s="3">
        <f t="shared" si="62"/>
        <v>1</v>
      </c>
      <c r="W59" s="3" t="e">
        <f t="shared" si="63"/>
        <v>#NUM!</v>
      </c>
      <c r="X59" s="50" t="e">
        <f t="shared" si="64"/>
        <v>#NUM!</v>
      </c>
      <c r="Y59" s="50" t="e">
        <f t="shared" si="65"/>
        <v>#NUM!</v>
      </c>
      <c r="Z59" s="14" t="e">
        <f t="shared" si="66"/>
        <v>#NUM!</v>
      </c>
      <c r="AA59" s="14" t="e">
        <f t="shared" si="67"/>
        <v>#NUM!</v>
      </c>
      <c r="AB59" s="21">
        <f t="shared" si="68"/>
        <v>0</v>
      </c>
      <c r="AC59" s="21">
        <f t="shared" si="69"/>
        <v>0</v>
      </c>
    </row>
    <row r="60" spans="1:29" ht="14.25" hidden="1" customHeight="1" outlineLevel="1" x14ac:dyDescent="0.45">
      <c r="A60" s="77" t="s">
        <v>299</v>
      </c>
      <c r="B60" s="167"/>
      <c r="C60" s="52" t="s">
        <v>37</v>
      </c>
      <c r="D60" s="53"/>
      <c r="E60" s="54"/>
      <c r="F60" s="55"/>
      <c r="G60" s="55"/>
      <c r="H60" s="56"/>
      <c r="I60" s="57"/>
      <c r="J60" s="75">
        <f t="shared" si="52"/>
        <v>0</v>
      </c>
      <c r="K60" s="76">
        <f t="shared" si="53"/>
        <v>0</v>
      </c>
      <c r="L60" s="78">
        <f t="shared" si="54"/>
        <v>0</v>
      </c>
      <c r="M60" s="79">
        <f t="shared" si="55"/>
        <v>0</v>
      </c>
      <c r="N60" s="60">
        <f t="shared" si="56"/>
        <v>0</v>
      </c>
      <c r="O60" s="61">
        <f t="shared" si="51"/>
        <v>0</v>
      </c>
      <c r="Q60" s="14">
        <f t="shared" si="57"/>
        <v>0</v>
      </c>
      <c r="R60" s="14">
        <f t="shared" si="58"/>
        <v>0</v>
      </c>
      <c r="S60" s="62">
        <f t="shared" si="59"/>
        <v>1</v>
      </c>
      <c r="T60" s="21">
        <f t="shared" si="60"/>
        <v>0</v>
      </c>
      <c r="U60" s="3">
        <f t="shared" si="61"/>
        <v>1</v>
      </c>
      <c r="V60" s="3">
        <f t="shared" si="62"/>
        <v>1</v>
      </c>
      <c r="W60" s="3" t="e">
        <f t="shared" si="63"/>
        <v>#NUM!</v>
      </c>
      <c r="X60" s="50" t="e">
        <f t="shared" si="64"/>
        <v>#NUM!</v>
      </c>
      <c r="Y60" s="50" t="e">
        <f t="shared" si="65"/>
        <v>#NUM!</v>
      </c>
      <c r="Z60" s="14" t="e">
        <f t="shared" si="66"/>
        <v>#NUM!</v>
      </c>
      <c r="AA60" s="14" t="e">
        <f t="shared" si="67"/>
        <v>#NUM!</v>
      </c>
      <c r="AB60" s="21">
        <f t="shared" si="68"/>
        <v>0</v>
      </c>
      <c r="AC60" s="21">
        <f t="shared" si="69"/>
        <v>0</v>
      </c>
    </row>
    <row r="61" spans="1:29" ht="14.25" hidden="1" customHeight="1" outlineLevel="1" x14ac:dyDescent="0.45">
      <c r="A61" s="77" t="s">
        <v>300</v>
      </c>
      <c r="B61" s="167"/>
      <c r="C61" s="52" t="s">
        <v>38</v>
      </c>
      <c r="D61" s="53"/>
      <c r="E61" s="54"/>
      <c r="F61" s="55"/>
      <c r="G61" s="55"/>
      <c r="H61" s="56"/>
      <c r="I61" s="57"/>
      <c r="J61" s="75">
        <f t="shared" si="52"/>
        <v>0</v>
      </c>
      <c r="K61" s="76">
        <f t="shared" si="53"/>
        <v>0</v>
      </c>
      <c r="L61" s="78">
        <f t="shared" si="54"/>
        <v>0</v>
      </c>
      <c r="M61" s="79">
        <f t="shared" si="55"/>
        <v>0</v>
      </c>
      <c r="N61" s="60">
        <f t="shared" si="56"/>
        <v>0</v>
      </c>
      <c r="O61" s="61">
        <f t="shared" si="51"/>
        <v>0</v>
      </c>
      <c r="Q61" s="14">
        <f t="shared" si="57"/>
        <v>0</v>
      </c>
      <c r="R61" s="14">
        <f t="shared" si="58"/>
        <v>0</v>
      </c>
      <c r="S61" s="62">
        <f t="shared" si="59"/>
        <v>1</v>
      </c>
      <c r="T61" s="21">
        <f t="shared" si="60"/>
        <v>0</v>
      </c>
      <c r="U61" s="3">
        <f t="shared" si="61"/>
        <v>1</v>
      </c>
      <c r="V61" s="3">
        <f t="shared" si="62"/>
        <v>1</v>
      </c>
      <c r="W61" s="3" t="e">
        <f t="shared" si="63"/>
        <v>#NUM!</v>
      </c>
      <c r="X61" s="50" t="e">
        <f t="shared" si="64"/>
        <v>#NUM!</v>
      </c>
      <c r="Y61" s="50" t="e">
        <f t="shared" si="65"/>
        <v>#NUM!</v>
      </c>
      <c r="Z61" s="14" t="e">
        <f t="shared" si="66"/>
        <v>#NUM!</v>
      </c>
      <c r="AA61" s="14" t="e">
        <f t="shared" si="67"/>
        <v>#NUM!</v>
      </c>
      <c r="AB61" s="21">
        <f t="shared" si="68"/>
        <v>0</v>
      </c>
      <c r="AC61" s="21">
        <f t="shared" si="69"/>
        <v>0</v>
      </c>
    </row>
    <row r="62" spans="1:29" ht="14.25" hidden="1" customHeight="1" outlineLevel="1" x14ac:dyDescent="0.45">
      <c r="A62" s="77" t="s">
        <v>301</v>
      </c>
      <c r="B62" s="167"/>
      <c r="C62" s="52" t="s">
        <v>39</v>
      </c>
      <c r="D62" s="53"/>
      <c r="E62" s="54"/>
      <c r="F62" s="55"/>
      <c r="G62" s="55"/>
      <c r="H62" s="56"/>
      <c r="I62" s="57"/>
      <c r="J62" s="75">
        <f t="shared" si="52"/>
        <v>0</v>
      </c>
      <c r="K62" s="76">
        <f t="shared" si="53"/>
        <v>0</v>
      </c>
      <c r="L62" s="78">
        <f t="shared" si="54"/>
        <v>0</v>
      </c>
      <c r="M62" s="79">
        <f t="shared" si="55"/>
        <v>0</v>
      </c>
      <c r="N62" s="60">
        <f t="shared" si="56"/>
        <v>0</v>
      </c>
      <c r="O62" s="61">
        <f t="shared" si="51"/>
        <v>0</v>
      </c>
      <c r="Q62" s="14">
        <f t="shared" si="57"/>
        <v>0</v>
      </c>
      <c r="R62" s="14">
        <f t="shared" si="58"/>
        <v>0</v>
      </c>
      <c r="S62" s="62">
        <f t="shared" si="59"/>
        <v>1</v>
      </c>
      <c r="T62" s="21">
        <f t="shared" si="60"/>
        <v>0</v>
      </c>
      <c r="U62" s="3">
        <f t="shared" si="61"/>
        <v>1</v>
      </c>
      <c r="V62" s="3">
        <f t="shared" si="62"/>
        <v>1</v>
      </c>
      <c r="W62" s="3" t="e">
        <f t="shared" si="63"/>
        <v>#NUM!</v>
      </c>
      <c r="X62" s="50" t="e">
        <f t="shared" si="64"/>
        <v>#NUM!</v>
      </c>
      <c r="Y62" s="50" t="e">
        <f t="shared" si="65"/>
        <v>#NUM!</v>
      </c>
      <c r="Z62" s="14" t="e">
        <f t="shared" si="66"/>
        <v>#NUM!</v>
      </c>
      <c r="AA62" s="14" t="e">
        <f t="shared" si="67"/>
        <v>#NUM!</v>
      </c>
      <c r="AB62" s="21">
        <f t="shared" si="68"/>
        <v>0</v>
      </c>
      <c r="AC62" s="21">
        <f t="shared" si="69"/>
        <v>0</v>
      </c>
    </row>
    <row r="63" spans="1:29" ht="14.25" hidden="1" customHeight="1" outlineLevel="1" x14ac:dyDescent="0.45">
      <c r="A63" s="77" t="s">
        <v>302</v>
      </c>
      <c r="B63" s="167"/>
      <c r="C63" s="52" t="s">
        <v>40</v>
      </c>
      <c r="D63" s="53"/>
      <c r="E63" s="54"/>
      <c r="F63" s="55"/>
      <c r="G63" s="55"/>
      <c r="H63" s="56"/>
      <c r="I63" s="57"/>
      <c r="J63" s="75">
        <f t="shared" si="52"/>
        <v>0</v>
      </c>
      <c r="K63" s="76">
        <f t="shared" si="53"/>
        <v>0</v>
      </c>
      <c r="L63" s="78">
        <f t="shared" si="54"/>
        <v>0</v>
      </c>
      <c r="M63" s="79">
        <f t="shared" si="55"/>
        <v>0</v>
      </c>
      <c r="N63" s="60">
        <f t="shared" si="56"/>
        <v>0</v>
      </c>
      <c r="O63" s="61">
        <f t="shared" si="51"/>
        <v>0</v>
      </c>
      <c r="Q63" s="14">
        <f t="shared" si="57"/>
        <v>0</v>
      </c>
      <c r="R63" s="14">
        <f t="shared" si="58"/>
        <v>0</v>
      </c>
      <c r="S63" s="62">
        <f t="shared" si="59"/>
        <v>1</v>
      </c>
      <c r="T63" s="21">
        <f t="shared" si="60"/>
        <v>0</v>
      </c>
      <c r="U63" s="3">
        <f t="shared" si="61"/>
        <v>1</v>
      </c>
      <c r="V63" s="3">
        <f t="shared" si="62"/>
        <v>1</v>
      </c>
      <c r="W63" s="3" t="e">
        <f t="shared" si="63"/>
        <v>#NUM!</v>
      </c>
      <c r="X63" s="50" t="e">
        <f t="shared" si="64"/>
        <v>#NUM!</v>
      </c>
      <c r="Y63" s="50" t="e">
        <f t="shared" si="65"/>
        <v>#NUM!</v>
      </c>
      <c r="Z63" s="14" t="e">
        <f t="shared" si="66"/>
        <v>#NUM!</v>
      </c>
      <c r="AA63" s="14" t="e">
        <f t="shared" si="67"/>
        <v>#NUM!</v>
      </c>
      <c r="AB63" s="21">
        <f t="shared" si="68"/>
        <v>0</v>
      </c>
      <c r="AC63" s="21">
        <f t="shared" si="69"/>
        <v>0</v>
      </c>
    </row>
    <row r="64" spans="1:29" ht="14.25" hidden="1" customHeight="1" outlineLevel="1" x14ac:dyDescent="0.45">
      <c r="A64" s="77" t="s">
        <v>303</v>
      </c>
      <c r="B64" s="167"/>
      <c r="C64" s="52" t="s">
        <v>41</v>
      </c>
      <c r="D64" s="53"/>
      <c r="E64" s="54"/>
      <c r="F64" s="55"/>
      <c r="G64" s="55"/>
      <c r="H64" s="56"/>
      <c r="I64" s="57"/>
      <c r="J64" s="75">
        <f t="shared" si="52"/>
        <v>0</v>
      </c>
      <c r="K64" s="76">
        <f t="shared" si="53"/>
        <v>0</v>
      </c>
      <c r="L64" s="78">
        <f t="shared" si="54"/>
        <v>0</v>
      </c>
      <c r="M64" s="79">
        <f t="shared" si="55"/>
        <v>0</v>
      </c>
      <c r="N64" s="60">
        <f t="shared" si="56"/>
        <v>0</v>
      </c>
      <c r="O64" s="61">
        <f t="shared" si="51"/>
        <v>0</v>
      </c>
      <c r="Q64" s="14">
        <f t="shared" si="57"/>
        <v>0</v>
      </c>
      <c r="R64" s="14">
        <f t="shared" si="58"/>
        <v>0</v>
      </c>
      <c r="S64" s="62">
        <f t="shared" si="59"/>
        <v>1</v>
      </c>
      <c r="T64" s="21">
        <f t="shared" si="60"/>
        <v>0</v>
      </c>
      <c r="U64" s="3">
        <f t="shared" si="61"/>
        <v>1</v>
      </c>
      <c r="V64" s="3">
        <f t="shared" si="62"/>
        <v>1</v>
      </c>
      <c r="W64" s="3" t="e">
        <f t="shared" si="63"/>
        <v>#NUM!</v>
      </c>
      <c r="X64" s="50" t="e">
        <f t="shared" si="64"/>
        <v>#NUM!</v>
      </c>
      <c r="Y64" s="50" t="e">
        <f t="shared" si="65"/>
        <v>#NUM!</v>
      </c>
      <c r="Z64" s="14" t="e">
        <f t="shared" si="66"/>
        <v>#NUM!</v>
      </c>
      <c r="AA64" s="14" t="e">
        <f t="shared" si="67"/>
        <v>#NUM!</v>
      </c>
      <c r="AB64" s="21">
        <f t="shared" si="68"/>
        <v>0</v>
      </c>
      <c r="AC64" s="21">
        <f t="shared" si="69"/>
        <v>0</v>
      </c>
    </row>
    <row r="65" spans="1:29" ht="14.25" hidden="1" customHeight="1" outlineLevel="1" x14ac:dyDescent="0.45">
      <c r="A65" s="77" t="s">
        <v>304</v>
      </c>
      <c r="B65" s="167"/>
      <c r="C65" s="52" t="s">
        <v>42</v>
      </c>
      <c r="D65" s="53"/>
      <c r="E65" s="54"/>
      <c r="F65" s="55"/>
      <c r="G65" s="55"/>
      <c r="H65" s="56"/>
      <c r="I65" s="57"/>
      <c r="J65" s="75">
        <f t="shared" si="52"/>
        <v>0</v>
      </c>
      <c r="K65" s="76">
        <f t="shared" si="53"/>
        <v>0</v>
      </c>
      <c r="L65" s="78">
        <f t="shared" si="54"/>
        <v>0</v>
      </c>
      <c r="M65" s="79">
        <f t="shared" si="55"/>
        <v>0</v>
      </c>
      <c r="N65" s="60">
        <f t="shared" si="56"/>
        <v>0</v>
      </c>
      <c r="O65" s="61">
        <f t="shared" si="51"/>
        <v>0</v>
      </c>
      <c r="Q65" s="14">
        <f t="shared" si="57"/>
        <v>0</v>
      </c>
      <c r="R65" s="14">
        <f t="shared" si="58"/>
        <v>0</v>
      </c>
      <c r="S65" s="62">
        <f t="shared" si="59"/>
        <v>1</v>
      </c>
      <c r="T65" s="21">
        <f t="shared" si="60"/>
        <v>0</v>
      </c>
      <c r="U65" s="3">
        <f t="shared" si="61"/>
        <v>1</v>
      </c>
      <c r="V65" s="3">
        <f t="shared" si="62"/>
        <v>1</v>
      </c>
      <c r="W65" s="3" t="e">
        <f t="shared" si="63"/>
        <v>#NUM!</v>
      </c>
      <c r="X65" s="50" t="e">
        <f t="shared" si="64"/>
        <v>#NUM!</v>
      </c>
      <c r="Y65" s="50" t="e">
        <f t="shared" si="65"/>
        <v>#NUM!</v>
      </c>
      <c r="Z65" s="14" t="e">
        <f t="shared" si="66"/>
        <v>#NUM!</v>
      </c>
      <c r="AA65" s="14" t="e">
        <f t="shared" si="67"/>
        <v>#NUM!</v>
      </c>
      <c r="AB65" s="21">
        <f t="shared" si="68"/>
        <v>0</v>
      </c>
      <c r="AC65" s="21">
        <f t="shared" si="69"/>
        <v>0</v>
      </c>
    </row>
    <row r="66" spans="1:29" ht="14.25" hidden="1" customHeight="1" outlineLevel="1" x14ac:dyDescent="0.45">
      <c r="A66" s="77" t="s">
        <v>305</v>
      </c>
      <c r="B66" s="167"/>
      <c r="C66" s="52" t="s">
        <v>43</v>
      </c>
      <c r="D66" s="53"/>
      <c r="E66" s="54"/>
      <c r="F66" s="55"/>
      <c r="G66" s="55"/>
      <c r="H66" s="56"/>
      <c r="I66" s="57"/>
      <c r="J66" s="75">
        <f t="shared" si="52"/>
        <v>0</v>
      </c>
      <c r="K66" s="76">
        <f t="shared" si="53"/>
        <v>0</v>
      </c>
      <c r="L66" s="78">
        <f t="shared" si="54"/>
        <v>0</v>
      </c>
      <c r="M66" s="79">
        <f t="shared" si="55"/>
        <v>0</v>
      </c>
      <c r="N66" s="60">
        <f t="shared" si="56"/>
        <v>0</v>
      </c>
      <c r="O66" s="61">
        <f t="shared" si="51"/>
        <v>0</v>
      </c>
      <c r="Q66" s="14">
        <f t="shared" si="57"/>
        <v>0</v>
      </c>
      <c r="R66" s="14">
        <f t="shared" si="58"/>
        <v>0</v>
      </c>
      <c r="S66" s="62">
        <f t="shared" si="59"/>
        <v>1</v>
      </c>
      <c r="T66" s="21">
        <f t="shared" si="60"/>
        <v>0</v>
      </c>
      <c r="U66" s="3">
        <f t="shared" si="61"/>
        <v>1</v>
      </c>
      <c r="V66" s="3">
        <f t="shared" si="62"/>
        <v>1</v>
      </c>
      <c r="W66" s="3" t="e">
        <f t="shared" si="63"/>
        <v>#NUM!</v>
      </c>
      <c r="X66" s="50" t="e">
        <f t="shared" si="64"/>
        <v>#NUM!</v>
      </c>
      <c r="Y66" s="50" t="e">
        <f t="shared" si="65"/>
        <v>#NUM!</v>
      </c>
      <c r="Z66" s="14" t="e">
        <f t="shared" si="66"/>
        <v>#NUM!</v>
      </c>
      <c r="AA66" s="14" t="e">
        <f t="shared" si="67"/>
        <v>#NUM!</v>
      </c>
      <c r="AB66" s="21">
        <f t="shared" si="68"/>
        <v>0</v>
      </c>
      <c r="AC66" s="21">
        <f t="shared" si="69"/>
        <v>0</v>
      </c>
    </row>
    <row r="67" spans="1:29" ht="14.25" hidden="1" customHeight="1" outlineLevel="1" x14ac:dyDescent="0.45">
      <c r="A67" s="77" t="s">
        <v>306</v>
      </c>
      <c r="B67" s="167"/>
      <c r="C67" s="52" t="s">
        <v>44</v>
      </c>
      <c r="D67" s="53"/>
      <c r="E67" s="54"/>
      <c r="F67" s="55"/>
      <c r="G67" s="55"/>
      <c r="H67" s="56"/>
      <c r="I67" s="57"/>
      <c r="J67" s="75">
        <f t="shared" si="52"/>
        <v>0</v>
      </c>
      <c r="K67" s="76">
        <f t="shared" si="53"/>
        <v>0</v>
      </c>
      <c r="L67" s="78">
        <f t="shared" si="54"/>
        <v>0</v>
      </c>
      <c r="M67" s="79">
        <f t="shared" si="55"/>
        <v>0</v>
      </c>
      <c r="N67" s="60">
        <f t="shared" si="56"/>
        <v>0</v>
      </c>
      <c r="O67" s="61">
        <f t="shared" si="51"/>
        <v>0</v>
      </c>
      <c r="Q67" s="14">
        <f t="shared" si="57"/>
        <v>0</v>
      </c>
      <c r="R67" s="14">
        <f t="shared" si="58"/>
        <v>0</v>
      </c>
      <c r="S67" s="62">
        <f t="shared" si="59"/>
        <v>1</v>
      </c>
      <c r="T67" s="21">
        <f t="shared" si="60"/>
        <v>0</v>
      </c>
      <c r="U67" s="3">
        <f t="shared" si="61"/>
        <v>1</v>
      </c>
      <c r="V67" s="3">
        <f t="shared" si="62"/>
        <v>1</v>
      </c>
      <c r="W67" s="3" t="e">
        <f t="shared" si="63"/>
        <v>#NUM!</v>
      </c>
      <c r="X67" s="50" t="e">
        <f t="shared" si="64"/>
        <v>#NUM!</v>
      </c>
      <c r="Y67" s="50" t="e">
        <f t="shared" si="65"/>
        <v>#NUM!</v>
      </c>
      <c r="Z67" s="14" t="e">
        <f t="shared" si="66"/>
        <v>#NUM!</v>
      </c>
      <c r="AA67" s="14" t="e">
        <f t="shared" si="67"/>
        <v>#NUM!</v>
      </c>
      <c r="AB67" s="21">
        <f t="shared" si="68"/>
        <v>0</v>
      </c>
      <c r="AC67" s="21">
        <f t="shared" si="69"/>
        <v>0</v>
      </c>
    </row>
    <row r="68" spans="1:29" ht="15" collapsed="1" thickBot="1" x14ac:dyDescent="0.5">
      <c r="A68" s="51" t="s">
        <v>307</v>
      </c>
      <c r="B68" s="167"/>
      <c r="C68" s="63" t="s">
        <v>6</v>
      </c>
      <c r="D68" s="64"/>
      <c r="E68" s="65"/>
      <c r="F68" s="65"/>
      <c r="G68" s="65"/>
      <c r="H68" s="66"/>
      <c r="I68" s="67"/>
      <c r="J68" s="46">
        <f>SUM(J69:J73)</f>
        <v>0</v>
      </c>
      <c r="K68" s="80">
        <f>SUM(K69:K73)</f>
        <v>0</v>
      </c>
      <c r="L68" s="46">
        <f>SUM(L69:L73)</f>
        <v>0</v>
      </c>
      <c r="M68" s="80">
        <f>SUM(M69:M73)</f>
        <v>0</v>
      </c>
      <c r="N68" s="72">
        <f>J68+K68</f>
        <v>0</v>
      </c>
      <c r="O68" s="73">
        <f t="shared" ref="O68:O73" si="70">L68+M68</f>
        <v>0</v>
      </c>
    </row>
    <row r="69" spans="1:29" ht="14.25" hidden="1" customHeight="1" outlineLevel="1" x14ac:dyDescent="0.45">
      <c r="A69" s="51" t="s">
        <v>308</v>
      </c>
      <c r="B69" s="167"/>
      <c r="C69" s="52" t="s">
        <v>5</v>
      </c>
      <c r="D69" s="81"/>
      <c r="E69" s="54"/>
      <c r="F69" s="55"/>
      <c r="G69" s="55"/>
      <c r="H69" s="56"/>
      <c r="I69" s="57"/>
      <c r="J69" s="75">
        <f t="shared" ref="J69:J73" si="71">IF(F69="ja",T69,0)</f>
        <v>0</v>
      </c>
      <c r="K69" s="76">
        <f t="shared" ref="K69:K73" si="72">IF(F69="nein",T69,0)</f>
        <v>0</v>
      </c>
      <c r="L69" s="78">
        <f t="shared" ref="L69:L73" si="73">IF(F69="ja",AC69,0)</f>
        <v>0</v>
      </c>
      <c r="M69" s="79">
        <f t="shared" ref="M69:M73" si="74">IF(F69="nein",AC69,0)</f>
        <v>0</v>
      </c>
      <c r="N69" s="60">
        <f t="shared" ref="N69:N73" si="75">J69+K69</f>
        <v>0</v>
      </c>
      <c r="O69" s="61">
        <f t="shared" si="70"/>
        <v>0</v>
      </c>
      <c r="Q69" s="14">
        <f>IF(AND(G69="nein",H69&gt;=K$12),H69,K$12)</f>
        <v>0</v>
      </c>
      <c r="R69" s="14">
        <f t="shared" ref="R69:R73" si="76">IF(AND(H69="",I69="",E69&lt;&gt;"",F69&lt;&gt;""),N$12,IF(AND(I69="",E69=""),0,IF(AND(E69&lt;&gt;"",I69&lt;&gt;"",I69&lt;=N$12),I69,IF(AND(E69&lt;&gt;"",I69&lt;&gt;"",I69&gt;N$12),IF(F69="nein",I69="",N$12),N$12))))</f>
        <v>0</v>
      </c>
      <c r="S69" s="62">
        <f t="shared" ref="S69:S73" si="77">IF(ISERROR(DATEDIF(Q69,R69,"d")+1),0,(DATEDIF(Q69,R69,"d")+1))</f>
        <v>1</v>
      </c>
      <c r="T69" s="21">
        <f>IF(G69="ja",E69/38.5,S69/$R$18*E69/38.5)</f>
        <v>0</v>
      </c>
      <c r="U69" s="3">
        <f t="shared" ref="U69:U73" si="78">MONTH(Q69)</f>
        <v>1</v>
      </c>
      <c r="V69" s="3">
        <f t="shared" ref="V69:V73" si="79">MONTH(R69)</f>
        <v>1</v>
      </c>
      <c r="W69" s="3" t="e">
        <f>IF($G69="ja",1,IF(AND((W$6&gt;=EOMONTH($H69,-1)+1),W$6&lt;=$R69),1,0))</f>
        <v>#NUM!</v>
      </c>
      <c r="X69" s="50" t="e">
        <f t="shared" ref="X69:X73" si="80">IF($U69=W$10,"A","")</f>
        <v>#NUM!</v>
      </c>
      <c r="Y69" s="50" t="e">
        <f t="shared" ref="Y69:Y73" si="81">IF($V69=W$10,"E","")</f>
        <v>#NUM!</v>
      </c>
      <c r="Z69" s="14" t="e">
        <f t="shared" ref="Z69:Z73" si="82">IF(AND(W69=1,X69="A"),$Q69,IF(AND(W69=1,X69&lt;&gt;"A"),W$6,""))</f>
        <v>#NUM!</v>
      </c>
      <c r="AA69" s="14" t="e">
        <f t="shared" ref="AA69:AA73" si="83">IF(AND(W69=1,Y69="E"),$R69,IF(AND(W69=1,Y69&lt;&gt;"E"),W$8,""))</f>
        <v>#NUM!</v>
      </c>
      <c r="AB69" s="21">
        <f t="shared" ref="AB69:AB73" si="84">IF(ISERROR(DATEDIF(Z69,AA69,"d")+1),0,DATEDIF(Z69,AA69,"d")+1)</f>
        <v>0</v>
      </c>
      <c r="AC69" s="21">
        <f t="shared" ref="AC69:AC73" si="85">IF(ISERROR(AB69/W$12*$E69/38.5),0,AB69/W$12*$E69/38.5)</f>
        <v>0</v>
      </c>
    </row>
    <row r="70" spans="1:29" ht="14.25" hidden="1" customHeight="1" outlineLevel="1" x14ac:dyDescent="0.45">
      <c r="A70" s="51" t="s">
        <v>309</v>
      </c>
      <c r="B70" s="167"/>
      <c r="C70" s="52" t="s">
        <v>4</v>
      </c>
      <c r="D70" s="81"/>
      <c r="E70" s="54"/>
      <c r="F70" s="55"/>
      <c r="G70" s="55"/>
      <c r="H70" s="56"/>
      <c r="I70" s="57"/>
      <c r="J70" s="75">
        <f t="shared" si="71"/>
        <v>0</v>
      </c>
      <c r="K70" s="76">
        <f t="shared" si="72"/>
        <v>0</v>
      </c>
      <c r="L70" s="78">
        <f t="shared" si="73"/>
        <v>0</v>
      </c>
      <c r="M70" s="79">
        <f t="shared" si="74"/>
        <v>0</v>
      </c>
      <c r="N70" s="60">
        <f t="shared" si="75"/>
        <v>0</v>
      </c>
      <c r="O70" s="61">
        <f t="shared" si="70"/>
        <v>0</v>
      </c>
      <c r="Q70" s="14">
        <f>IF(AND(G70="nein",H70&gt;=K$12),H70,K$12)</f>
        <v>0</v>
      </c>
      <c r="R70" s="14">
        <f t="shared" si="76"/>
        <v>0</v>
      </c>
      <c r="S70" s="62">
        <f t="shared" si="77"/>
        <v>1</v>
      </c>
      <c r="T70" s="21">
        <f>IF(G70="ja",E70/38.5,S70/$R$18*E70/38.5)</f>
        <v>0</v>
      </c>
      <c r="U70" s="3">
        <f t="shared" si="78"/>
        <v>1</v>
      </c>
      <c r="V70" s="3">
        <f t="shared" si="79"/>
        <v>1</v>
      </c>
      <c r="W70" s="3" t="e">
        <f>IF($G70="ja",1,IF(AND((W$6&gt;=EOMONTH($H70,-1)+1),W$6&lt;=$R70),1,0))</f>
        <v>#NUM!</v>
      </c>
      <c r="X70" s="50" t="e">
        <f t="shared" si="80"/>
        <v>#NUM!</v>
      </c>
      <c r="Y70" s="50" t="e">
        <f t="shared" si="81"/>
        <v>#NUM!</v>
      </c>
      <c r="Z70" s="14" t="e">
        <f t="shared" si="82"/>
        <v>#NUM!</v>
      </c>
      <c r="AA70" s="14" t="e">
        <f t="shared" si="83"/>
        <v>#NUM!</v>
      </c>
      <c r="AB70" s="21">
        <f t="shared" si="84"/>
        <v>0</v>
      </c>
      <c r="AC70" s="21">
        <f t="shared" si="85"/>
        <v>0</v>
      </c>
    </row>
    <row r="71" spans="1:29" ht="14.25" hidden="1" customHeight="1" outlineLevel="1" x14ac:dyDescent="0.45">
      <c r="A71" s="51" t="s">
        <v>310</v>
      </c>
      <c r="B71" s="167"/>
      <c r="C71" s="52" t="s">
        <v>3</v>
      </c>
      <c r="D71" s="81"/>
      <c r="E71" s="54"/>
      <c r="F71" s="55"/>
      <c r="G71" s="55"/>
      <c r="H71" s="56"/>
      <c r="I71" s="57"/>
      <c r="J71" s="75">
        <f t="shared" si="71"/>
        <v>0</v>
      </c>
      <c r="K71" s="76">
        <f t="shared" si="72"/>
        <v>0</v>
      </c>
      <c r="L71" s="78">
        <f t="shared" si="73"/>
        <v>0</v>
      </c>
      <c r="M71" s="79">
        <f t="shared" si="74"/>
        <v>0</v>
      </c>
      <c r="N71" s="60">
        <f t="shared" si="75"/>
        <v>0</v>
      </c>
      <c r="O71" s="61">
        <f t="shared" si="70"/>
        <v>0</v>
      </c>
      <c r="Q71" s="14">
        <f>IF(AND(G71="nein",H71&gt;=K$12),H71,K$12)</f>
        <v>0</v>
      </c>
      <c r="R71" s="14">
        <f t="shared" si="76"/>
        <v>0</v>
      </c>
      <c r="S71" s="62">
        <f t="shared" si="77"/>
        <v>1</v>
      </c>
      <c r="T71" s="21">
        <f>IF(G71="ja",E71/38.5,S71/$R$18*E71/38.5)</f>
        <v>0</v>
      </c>
      <c r="U71" s="3">
        <f t="shared" si="78"/>
        <v>1</v>
      </c>
      <c r="V71" s="3">
        <f t="shared" si="79"/>
        <v>1</v>
      </c>
      <c r="W71" s="3" t="e">
        <f>IF($G71="ja",1,IF(AND((W$6&gt;=EOMONTH($H71,-1)+1),W$6&lt;=$R71),1,0))</f>
        <v>#NUM!</v>
      </c>
      <c r="X71" s="50" t="e">
        <f t="shared" si="80"/>
        <v>#NUM!</v>
      </c>
      <c r="Y71" s="50" t="e">
        <f t="shared" si="81"/>
        <v>#NUM!</v>
      </c>
      <c r="Z71" s="14" t="e">
        <f t="shared" si="82"/>
        <v>#NUM!</v>
      </c>
      <c r="AA71" s="14" t="e">
        <f t="shared" si="83"/>
        <v>#NUM!</v>
      </c>
      <c r="AB71" s="21">
        <f t="shared" si="84"/>
        <v>0</v>
      </c>
      <c r="AC71" s="21">
        <f t="shared" si="85"/>
        <v>0</v>
      </c>
    </row>
    <row r="72" spans="1:29" ht="14.25" hidden="1" customHeight="1" outlineLevel="1" x14ac:dyDescent="0.45">
      <c r="A72" s="51" t="s">
        <v>311</v>
      </c>
      <c r="B72" s="167"/>
      <c r="C72" s="52" t="s">
        <v>2</v>
      </c>
      <c r="D72" s="81"/>
      <c r="E72" s="54"/>
      <c r="F72" s="55"/>
      <c r="G72" s="55"/>
      <c r="H72" s="56"/>
      <c r="I72" s="57"/>
      <c r="J72" s="75">
        <f t="shared" si="71"/>
        <v>0</v>
      </c>
      <c r="K72" s="76">
        <f t="shared" si="72"/>
        <v>0</v>
      </c>
      <c r="L72" s="78">
        <f t="shared" si="73"/>
        <v>0</v>
      </c>
      <c r="M72" s="79">
        <f t="shared" si="74"/>
        <v>0</v>
      </c>
      <c r="N72" s="60">
        <f t="shared" si="75"/>
        <v>0</v>
      </c>
      <c r="O72" s="61">
        <f t="shared" si="70"/>
        <v>0</v>
      </c>
      <c r="Q72" s="14">
        <f>IF(AND(G72="nein",H72&gt;=K$12),H72,K$12)</f>
        <v>0</v>
      </c>
      <c r="R72" s="14">
        <f t="shared" si="76"/>
        <v>0</v>
      </c>
      <c r="S72" s="62">
        <f t="shared" si="77"/>
        <v>1</v>
      </c>
      <c r="T72" s="21">
        <f>IF(G72="ja",E72/38.5,S72/$R$18*E72/38.5)</f>
        <v>0</v>
      </c>
      <c r="U72" s="3">
        <f t="shared" si="78"/>
        <v>1</v>
      </c>
      <c r="V72" s="3">
        <f t="shared" si="79"/>
        <v>1</v>
      </c>
      <c r="W72" s="3" t="e">
        <f>IF($G72="ja",1,IF(AND((W$6&gt;=EOMONTH($H72,-1)+1),W$6&lt;=$R72),1,0))</f>
        <v>#NUM!</v>
      </c>
      <c r="X72" s="50" t="e">
        <f t="shared" si="80"/>
        <v>#NUM!</v>
      </c>
      <c r="Y72" s="50" t="e">
        <f t="shared" si="81"/>
        <v>#NUM!</v>
      </c>
      <c r="Z72" s="14" t="e">
        <f t="shared" si="82"/>
        <v>#NUM!</v>
      </c>
      <c r="AA72" s="14" t="e">
        <f t="shared" si="83"/>
        <v>#NUM!</v>
      </c>
      <c r="AB72" s="21">
        <f t="shared" si="84"/>
        <v>0</v>
      </c>
      <c r="AC72" s="21">
        <f t="shared" si="85"/>
        <v>0</v>
      </c>
    </row>
    <row r="73" spans="1:29" ht="14.25" hidden="1" customHeight="1" outlineLevel="1" thickBot="1" x14ac:dyDescent="0.5">
      <c r="A73" s="82" t="s">
        <v>312</v>
      </c>
      <c r="B73" s="167"/>
      <c r="C73" s="83" t="s">
        <v>1</v>
      </c>
      <c r="D73" s="84"/>
      <c r="E73" s="85"/>
      <c r="F73" s="86"/>
      <c r="G73" s="86"/>
      <c r="H73" s="56"/>
      <c r="I73" s="57"/>
      <c r="J73" s="87">
        <f t="shared" si="71"/>
        <v>0</v>
      </c>
      <c r="K73" s="88">
        <f t="shared" si="72"/>
        <v>0</v>
      </c>
      <c r="L73" s="89">
        <f t="shared" si="73"/>
        <v>0</v>
      </c>
      <c r="M73" s="90">
        <f t="shared" si="74"/>
        <v>0</v>
      </c>
      <c r="N73" s="91">
        <f t="shared" si="75"/>
        <v>0</v>
      </c>
      <c r="O73" s="92">
        <f t="shared" si="70"/>
        <v>0</v>
      </c>
      <c r="Q73" s="14">
        <f>IF(AND(G73="nein",H73&gt;=K$12),H73,K$12)</f>
        <v>0</v>
      </c>
      <c r="R73" s="14">
        <f t="shared" si="76"/>
        <v>0</v>
      </c>
      <c r="S73" s="62">
        <f t="shared" si="77"/>
        <v>1</v>
      </c>
      <c r="T73" s="21">
        <f>IF(G73="ja",E73/38.5,S73/$R$18*E73/38.5)</f>
        <v>0</v>
      </c>
      <c r="U73" s="3">
        <f t="shared" si="78"/>
        <v>1</v>
      </c>
      <c r="V73" s="3">
        <f t="shared" si="79"/>
        <v>1</v>
      </c>
      <c r="W73" s="3" t="e">
        <f>IF($G73="ja",1,IF(AND((W$6&gt;=EOMONTH($H73,-1)+1),W$6&lt;=$R73),1,0))</f>
        <v>#NUM!</v>
      </c>
      <c r="X73" s="50" t="e">
        <f t="shared" si="80"/>
        <v>#NUM!</v>
      </c>
      <c r="Y73" s="50" t="e">
        <f t="shared" si="81"/>
        <v>#NUM!</v>
      </c>
      <c r="Z73" s="14" t="e">
        <f t="shared" si="82"/>
        <v>#NUM!</v>
      </c>
      <c r="AA73" s="14" t="e">
        <f t="shared" si="83"/>
        <v>#NUM!</v>
      </c>
      <c r="AB73" s="21">
        <f t="shared" si="84"/>
        <v>0</v>
      </c>
      <c r="AC73" s="21">
        <f t="shared" si="85"/>
        <v>0</v>
      </c>
    </row>
    <row r="74" spans="1:29" s="99" customFormat="1" ht="44" collapsed="1" thickBot="1" x14ac:dyDescent="0.4">
      <c r="A74" s="163" t="s">
        <v>25</v>
      </c>
      <c r="B74" s="151"/>
      <c r="C74" s="152"/>
      <c r="D74" s="31" t="s">
        <v>15</v>
      </c>
      <c r="E74" s="32" t="s">
        <v>14</v>
      </c>
      <c r="F74" s="33" t="s">
        <v>889</v>
      </c>
      <c r="G74" s="32" t="s">
        <v>896</v>
      </c>
      <c r="H74" s="32" t="s">
        <v>890</v>
      </c>
      <c r="I74" s="34" t="s">
        <v>891</v>
      </c>
      <c r="J74" s="93">
        <f>J75+J86+J97+J108</f>
        <v>0</v>
      </c>
      <c r="K74" s="94">
        <f>K75+K86+K97+K108</f>
        <v>0</v>
      </c>
      <c r="L74" s="95">
        <f>L75+L86+L97+L108</f>
        <v>0</v>
      </c>
      <c r="M74" s="96">
        <f>M75+M86+M97+M108</f>
        <v>0</v>
      </c>
      <c r="N74" s="97">
        <f t="shared" ref="N74" si="86">J74+K74</f>
        <v>0</v>
      </c>
      <c r="O74" s="98">
        <f t="shared" ref="O74" si="87">L74+M74</f>
        <v>0</v>
      </c>
    </row>
    <row r="75" spans="1:29" x14ac:dyDescent="0.45">
      <c r="A75" s="100" t="s">
        <v>313</v>
      </c>
      <c r="B75" s="156" t="s">
        <v>24</v>
      </c>
      <c r="C75" s="101" t="s">
        <v>23</v>
      </c>
      <c r="D75" s="40"/>
      <c r="E75" s="41"/>
      <c r="F75" s="41"/>
      <c r="G75" s="41"/>
      <c r="H75" s="41"/>
      <c r="I75" s="43"/>
      <c r="J75" s="102">
        <f>SUM(J76:J85)</f>
        <v>0</v>
      </c>
      <c r="K75" s="47">
        <f>SUM(K76:K85)</f>
        <v>0</v>
      </c>
      <c r="L75" s="46">
        <f>SUM(L76:L85)</f>
        <v>0</v>
      </c>
      <c r="M75" s="47">
        <f>SUM(M76:M85)</f>
        <v>0</v>
      </c>
      <c r="N75" s="48">
        <f>J75+K75</f>
        <v>0</v>
      </c>
      <c r="O75" s="49">
        <f t="shared" ref="O75:O85" si="88">L75+M75</f>
        <v>0</v>
      </c>
    </row>
    <row r="76" spans="1:29" ht="14.25" hidden="1" customHeight="1" outlineLevel="1" x14ac:dyDescent="0.45">
      <c r="A76" s="51" t="s">
        <v>314</v>
      </c>
      <c r="B76" s="156"/>
      <c r="C76" s="52" t="s">
        <v>5</v>
      </c>
      <c r="D76" s="53"/>
      <c r="E76" s="54"/>
      <c r="F76" s="55"/>
      <c r="G76" s="55"/>
      <c r="H76" s="56"/>
      <c r="I76" s="57"/>
      <c r="J76" s="75">
        <f t="shared" ref="J76:J85" si="89">IF(F76="ja",T76,0)</f>
        <v>0</v>
      </c>
      <c r="K76" s="76">
        <f t="shared" ref="K76:K85" si="90">IF(F76="nein",T76,0)</f>
        <v>0</v>
      </c>
      <c r="L76" s="78">
        <f t="shared" ref="L76:L85" si="91">IF(F76="ja",AC76,0)</f>
        <v>0</v>
      </c>
      <c r="M76" s="79">
        <f t="shared" ref="M76:M85" si="92">IF(F76="nein",AC76,0)</f>
        <v>0</v>
      </c>
      <c r="N76" s="60">
        <f t="shared" ref="N76:N85" si="93">J76+K76</f>
        <v>0</v>
      </c>
      <c r="O76" s="61">
        <f t="shared" si="88"/>
        <v>0</v>
      </c>
      <c r="Q76" s="14">
        <f t="shared" ref="Q76:Q85" si="94">IF(AND(G76="nein",H76&gt;=K$12),H76,K$12)</f>
        <v>0</v>
      </c>
      <c r="R76" s="14">
        <f t="shared" ref="R76:R85" si="95">IF(AND(H76="",I76="",E76&lt;&gt;"",F76&lt;&gt;""),N$12,IF(AND(I76="",E76=""),0,IF(AND(E76&lt;&gt;"",I76&lt;&gt;"",I76&lt;=N$12),I76,IF(AND(E76&lt;&gt;"",I76&lt;&gt;"",I76&gt;N$12),IF(F76="nein",I76="",N$12),N$12))))</f>
        <v>0</v>
      </c>
      <c r="S76" s="62">
        <f t="shared" ref="S76:S85" si="96">IF(ISERROR(DATEDIF(Q76,R76,"d")+1),0,(DATEDIF(Q76,R76,"d")+1))</f>
        <v>1</v>
      </c>
      <c r="T76" s="21">
        <f t="shared" ref="T76:T85" si="97">IF(G76="ja",E76/38.5,S76/$R$18*E76/38.5)</f>
        <v>0</v>
      </c>
      <c r="U76" s="3">
        <f t="shared" ref="U76:U85" si="98">MONTH(Q76)</f>
        <v>1</v>
      </c>
      <c r="V76" s="3">
        <f t="shared" ref="V76:V85" si="99">MONTH(R76)</f>
        <v>1</v>
      </c>
      <c r="W76" s="3" t="e">
        <f t="shared" ref="W76:W85" si="100">IF($G76="ja",1,IF(AND((W$6&gt;=EOMONTH($H76,-1)+1),W$6&lt;=$R76),1,0))</f>
        <v>#NUM!</v>
      </c>
      <c r="X76" s="50" t="e">
        <f t="shared" ref="X76:X85" si="101">IF($U76=W$10,"A","")</f>
        <v>#NUM!</v>
      </c>
      <c r="Y76" s="50" t="e">
        <f t="shared" ref="Y76:Y85" si="102">IF($V76=W$10,"E","")</f>
        <v>#NUM!</v>
      </c>
      <c r="Z76" s="14" t="e">
        <f t="shared" ref="Z76:Z85" si="103">IF(AND(W76=1,X76="A"),$Q76,IF(AND(W76=1,X76&lt;&gt;"A"),W$6,""))</f>
        <v>#NUM!</v>
      </c>
      <c r="AA76" s="14" t="e">
        <f t="shared" ref="AA76:AA85" si="104">IF(AND(W76=1,Y76="E"),$R76,IF(AND(W76=1,Y76&lt;&gt;"E"),W$8,""))</f>
        <v>#NUM!</v>
      </c>
      <c r="AB76" s="21">
        <f t="shared" ref="AB76:AB85" si="105">IF(ISERROR(DATEDIF(Z76,AA76,"d")+1),0,DATEDIF(Z76,AA76,"d")+1)</f>
        <v>0</v>
      </c>
      <c r="AC76" s="21">
        <f t="shared" ref="AC76:AC85" si="106">IF(ISERROR(AB76/W$12*$E76/38.5),0,AB76/W$12*$E76/38.5)</f>
        <v>0</v>
      </c>
    </row>
    <row r="77" spans="1:29" ht="14.25" hidden="1" customHeight="1" outlineLevel="1" x14ac:dyDescent="0.45">
      <c r="A77" s="51" t="s">
        <v>315</v>
      </c>
      <c r="B77" s="156"/>
      <c r="C77" s="52" t="s">
        <v>4</v>
      </c>
      <c r="D77" s="53"/>
      <c r="E77" s="54"/>
      <c r="F77" s="55"/>
      <c r="G77" s="55"/>
      <c r="H77" s="56"/>
      <c r="I77" s="57"/>
      <c r="J77" s="75">
        <f t="shared" si="89"/>
        <v>0</v>
      </c>
      <c r="K77" s="76">
        <f t="shared" si="90"/>
        <v>0</v>
      </c>
      <c r="L77" s="78">
        <f t="shared" si="91"/>
        <v>0</v>
      </c>
      <c r="M77" s="79">
        <f t="shared" si="92"/>
        <v>0</v>
      </c>
      <c r="N77" s="60">
        <f t="shared" si="93"/>
        <v>0</v>
      </c>
      <c r="O77" s="61">
        <f t="shared" si="88"/>
        <v>0</v>
      </c>
      <c r="Q77" s="14">
        <f t="shared" si="94"/>
        <v>0</v>
      </c>
      <c r="R77" s="14">
        <f t="shared" si="95"/>
        <v>0</v>
      </c>
      <c r="S77" s="62">
        <f t="shared" si="96"/>
        <v>1</v>
      </c>
      <c r="T77" s="21">
        <f t="shared" si="97"/>
        <v>0</v>
      </c>
      <c r="U77" s="3">
        <f t="shared" si="98"/>
        <v>1</v>
      </c>
      <c r="V77" s="3">
        <f t="shared" si="99"/>
        <v>1</v>
      </c>
      <c r="W77" s="3" t="e">
        <f t="shared" si="100"/>
        <v>#NUM!</v>
      </c>
      <c r="X77" s="50" t="e">
        <f t="shared" si="101"/>
        <v>#NUM!</v>
      </c>
      <c r="Y77" s="50" t="e">
        <f t="shared" si="102"/>
        <v>#NUM!</v>
      </c>
      <c r="Z77" s="14" t="e">
        <f t="shared" si="103"/>
        <v>#NUM!</v>
      </c>
      <c r="AA77" s="14" t="e">
        <f t="shared" si="104"/>
        <v>#NUM!</v>
      </c>
      <c r="AB77" s="21">
        <f t="shared" si="105"/>
        <v>0</v>
      </c>
      <c r="AC77" s="21">
        <f t="shared" si="106"/>
        <v>0</v>
      </c>
    </row>
    <row r="78" spans="1:29" ht="14.25" hidden="1" customHeight="1" outlineLevel="1" x14ac:dyDescent="0.45">
      <c r="A78" s="51" t="s">
        <v>316</v>
      </c>
      <c r="B78" s="156"/>
      <c r="C78" s="52" t="s">
        <v>3</v>
      </c>
      <c r="D78" s="53"/>
      <c r="E78" s="54"/>
      <c r="F78" s="55"/>
      <c r="G78" s="55"/>
      <c r="H78" s="56"/>
      <c r="I78" s="57"/>
      <c r="J78" s="75">
        <f t="shared" si="89"/>
        <v>0</v>
      </c>
      <c r="K78" s="76">
        <f t="shared" si="90"/>
        <v>0</v>
      </c>
      <c r="L78" s="78">
        <f t="shared" si="91"/>
        <v>0</v>
      </c>
      <c r="M78" s="79">
        <f t="shared" si="92"/>
        <v>0</v>
      </c>
      <c r="N78" s="60">
        <f t="shared" si="93"/>
        <v>0</v>
      </c>
      <c r="O78" s="61">
        <f t="shared" si="88"/>
        <v>0</v>
      </c>
      <c r="Q78" s="14">
        <f t="shared" si="94"/>
        <v>0</v>
      </c>
      <c r="R78" s="14">
        <f t="shared" si="95"/>
        <v>0</v>
      </c>
      <c r="S78" s="62">
        <f t="shared" si="96"/>
        <v>1</v>
      </c>
      <c r="T78" s="21">
        <f t="shared" si="97"/>
        <v>0</v>
      </c>
      <c r="U78" s="3">
        <f t="shared" si="98"/>
        <v>1</v>
      </c>
      <c r="V78" s="3">
        <f t="shared" si="99"/>
        <v>1</v>
      </c>
      <c r="W78" s="3" t="e">
        <f t="shared" si="100"/>
        <v>#NUM!</v>
      </c>
      <c r="X78" s="50" t="e">
        <f t="shared" si="101"/>
        <v>#NUM!</v>
      </c>
      <c r="Y78" s="50" t="e">
        <f t="shared" si="102"/>
        <v>#NUM!</v>
      </c>
      <c r="Z78" s="14" t="e">
        <f t="shared" si="103"/>
        <v>#NUM!</v>
      </c>
      <c r="AA78" s="14" t="e">
        <f t="shared" si="104"/>
        <v>#NUM!</v>
      </c>
      <c r="AB78" s="21">
        <f t="shared" si="105"/>
        <v>0</v>
      </c>
      <c r="AC78" s="21">
        <f t="shared" si="106"/>
        <v>0</v>
      </c>
    </row>
    <row r="79" spans="1:29" ht="14.25" hidden="1" customHeight="1" outlineLevel="1" x14ac:dyDescent="0.45">
      <c r="A79" s="51" t="s">
        <v>317</v>
      </c>
      <c r="B79" s="156"/>
      <c r="C79" s="52" t="s">
        <v>2</v>
      </c>
      <c r="D79" s="53"/>
      <c r="E79" s="54"/>
      <c r="F79" s="55"/>
      <c r="G79" s="55"/>
      <c r="H79" s="56"/>
      <c r="I79" s="57"/>
      <c r="J79" s="75">
        <f t="shared" si="89"/>
        <v>0</v>
      </c>
      <c r="K79" s="76">
        <f t="shared" si="90"/>
        <v>0</v>
      </c>
      <c r="L79" s="78">
        <f t="shared" si="91"/>
        <v>0</v>
      </c>
      <c r="M79" s="79">
        <f t="shared" si="92"/>
        <v>0</v>
      </c>
      <c r="N79" s="60">
        <f t="shared" si="93"/>
        <v>0</v>
      </c>
      <c r="O79" s="61">
        <f t="shared" si="88"/>
        <v>0</v>
      </c>
      <c r="Q79" s="14">
        <f t="shared" si="94"/>
        <v>0</v>
      </c>
      <c r="R79" s="14">
        <f t="shared" si="95"/>
        <v>0</v>
      </c>
      <c r="S79" s="62">
        <f t="shared" si="96"/>
        <v>1</v>
      </c>
      <c r="T79" s="21">
        <f t="shared" si="97"/>
        <v>0</v>
      </c>
      <c r="U79" s="3">
        <f t="shared" si="98"/>
        <v>1</v>
      </c>
      <c r="V79" s="3">
        <f t="shared" si="99"/>
        <v>1</v>
      </c>
      <c r="W79" s="3" t="e">
        <f t="shared" si="100"/>
        <v>#NUM!</v>
      </c>
      <c r="X79" s="50" t="e">
        <f t="shared" si="101"/>
        <v>#NUM!</v>
      </c>
      <c r="Y79" s="50" t="e">
        <f t="shared" si="102"/>
        <v>#NUM!</v>
      </c>
      <c r="Z79" s="14" t="e">
        <f t="shared" si="103"/>
        <v>#NUM!</v>
      </c>
      <c r="AA79" s="14" t="e">
        <f t="shared" si="104"/>
        <v>#NUM!</v>
      </c>
      <c r="AB79" s="21">
        <f t="shared" si="105"/>
        <v>0</v>
      </c>
      <c r="AC79" s="21">
        <f t="shared" si="106"/>
        <v>0</v>
      </c>
    </row>
    <row r="80" spans="1:29" ht="14.25" hidden="1" customHeight="1" outlineLevel="1" x14ac:dyDescent="0.45">
      <c r="A80" s="51" t="s">
        <v>318</v>
      </c>
      <c r="B80" s="156"/>
      <c r="C80" s="52" t="s">
        <v>1</v>
      </c>
      <c r="D80" s="53"/>
      <c r="E80" s="54"/>
      <c r="F80" s="55"/>
      <c r="G80" s="55"/>
      <c r="H80" s="56"/>
      <c r="I80" s="57"/>
      <c r="J80" s="75">
        <f t="shared" si="89"/>
        <v>0</v>
      </c>
      <c r="K80" s="76">
        <f t="shared" si="90"/>
        <v>0</v>
      </c>
      <c r="L80" s="78">
        <f t="shared" si="91"/>
        <v>0</v>
      </c>
      <c r="M80" s="79">
        <f t="shared" si="92"/>
        <v>0</v>
      </c>
      <c r="N80" s="60">
        <f t="shared" si="93"/>
        <v>0</v>
      </c>
      <c r="O80" s="61">
        <f t="shared" si="88"/>
        <v>0</v>
      </c>
      <c r="Q80" s="14">
        <f t="shared" si="94"/>
        <v>0</v>
      </c>
      <c r="R80" s="14">
        <f t="shared" si="95"/>
        <v>0</v>
      </c>
      <c r="S80" s="62">
        <f t="shared" si="96"/>
        <v>1</v>
      </c>
      <c r="T80" s="21">
        <f t="shared" si="97"/>
        <v>0</v>
      </c>
      <c r="U80" s="3">
        <f t="shared" si="98"/>
        <v>1</v>
      </c>
      <c r="V80" s="3">
        <f t="shared" si="99"/>
        <v>1</v>
      </c>
      <c r="W80" s="3" t="e">
        <f t="shared" si="100"/>
        <v>#NUM!</v>
      </c>
      <c r="X80" s="50" t="e">
        <f t="shared" si="101"/>
        <v>#NUM!</v>
      </c>
      <c r="Y80" s="50" t="e">
        <f t="shared" si="102"/>
        <v>#NUM!</v>
      </c>
      <c r="Z80" s="14" t="e">
        <f t="shared" si="103"/>
        <v>#NUM!</v>
      </c>
      <c r="AA80" s="14" t="e">
        <f t="shared" si="104"/>
        <v>#NUM!</v>
      </c>
      <c r="AB80" s="21">
        <f t="shared" si="105"/>
        <v>0</v>
      </c>
      <c r="AC80" s="21">
        <f t="shared" si="106"/>
        <v>0</v>
      </c>
    </row>
    <row r="81" spans="1:29" ht="14.25" hidden="1" customHeight="1" outlineLevel="1" x14ac:dyDescent="0.45">
      <c r="A81" s="51" t="s">
        <v>319</v>
      </c>
      <c r="B81" s="156"/>
      <c r="C81" s="52" t="s">
        <v>35</v>
      </c>
      <c r="D81" s="53"/>
      <c r="E81" s="54"/>
      <c r="F81" s="55"/>
      <c r="G81" s="55"/>
      <c r="H81" s="56"/>
      <c r="I81" s="57"/>
      <c r="J81" s="75">
        <f t="shared" si="89"/>
        <v>0</v>
      </c>
      <c r="K81" s="76">
        <f t="shared" si="90"/>
        <v>0</v>
      </c>
      <c r="L81" s="78">
        <f t="shared" si="91"/>
        <v>0</v>
      </c>
      <c r="M81" s="79">
        <f t="shared" si="92"/>
        <v>0</v>
      </c>
      <c r="N81" s="60">
        <f t="shared" si="93"/>
        <v>0</v>
      </c>
      <c r="O81" s="61">
        <f t="shared" si="88"/>
        <v>0</v>
      </c>
      <c r="Q81" s="14">
        <f t="shared" si="94"/>
        <v>0</v>
      </c>
      <c r="R81" s="14">
        <f t="shared" si="95"/>
        <v>0</v>
      </c>
      <c r="S81" s="62">
        <f t="shared" si="96"/>
        <v>1</v>
      </c>
      <c r="T81" s="21">
        <f t="shared" si="97"/>
        <v>0</v>
      </c>
      <c r="U81" s="3">
        <f t="shared" si="98"/>
        <v>1</v>
      </c>
      <c r="V81" s="3">
        <f t="shared" si="99"/>
        <v>1</v>
      </c>
      <c r="W81" s="3" t="e">
        <f t="shared" si="100"/>
        <v>#NUM!</v>
      </c>
      <c r="X81" s="50" t="e">
        <f t="shared" si="101"/>
        <v>#NUM!</v>
      </c>
      <c r="Y81" s="50" t="e">
        <f t="shared" si="102"/>
        <v>#NUM!</v>
      </c>
      <c r="Z81" s="14" t="e">
        <f t="shared" si="103"/>
        <v>#NUM!</v>
      </c>
      <c r="AA81" s="14" t="e">
        <f t="shared" si="104"/>
        <v>#NUM!</v>
      </c>
      <c r="AB81" s="21">
        <f t="shared" si="105"/>
        <v>0</v>
      </c>
      <c r="AC81" s="21">
        <f t="shared" si="106"/>
        <v>0</v>
      </c>
    </row>
    <row r="82" spans="1:29" ht="14.25" hidden="1" customHeight="1" outlineLevel="1" x14ac:dyDescent="0.45">
      <c r="A82" s="51" t="s">
        <v>320</v>
      </c>
      <c r="B82" s="156"/>
      <c r="C82" s="52" t="s">
        <v>36</v>
      </c>
      <c r="D82" s="53"/>
      <c r="E82" s="54"/>
      <c r="F82" s="55"/>
      <c r="G82" s="55"/>
      <c r="H82" s="56"/>
      <c r="I82" s="57"/>
      <c r="J82" s="75">
        <f t="shared" si="89"/>
        <v>0</v>
      </c>
      <c r="K82" s="76">
        <f t="shared" si="90"/>
        <v>0</v>
      </c>
      <c r="L82" s="78">
        <f t="shared" si="91"/>
        <v>0</v>
      </c>
      <c r="M82" s="79">
        <f t="shared" si="92"/>
        <v>0</v>
      </c>
      <c r="N82" s="60">
        <f t="shared" si="93"/>
        <v>0</v>
      </c>
      <c r="O82" s="61">
        <f t="shared" si="88"/>
        <v>0</v>
      </c>
      <c r="Q82" s="14">
        <f t="shared" si="94"/>
        <v>0</v>
      </c>
      <c r="R82" s="14">
        <f t="shared" si="95"/>
        <v>0</v>
      </c>
      <c r="S82" s="62">
        <f t="shared" si="96"/>
        <v>1</v>
      </c>
      <c r="T82" s="21">
        <f t="shared" si="97"/>
        <v>0</v>
      </c>
      <c r="U82" s="3">
        <f t="shared" si="98"/>
        <v>1</v>
      </c>
      <c r="V82" s="3">
        <f t="shared" si="99"/>
        <v>1</v>
      </c>
      <c r="W82" s="3" t="e">
        <f t="shared" si="100"/>
        <v>#NUM!</v>
      </c>
      <c r="X82" s="50" t="e">
        <f t="shared" si="101"/>
        <v>#NUM!</v>
      </c>
      <c r="Y82" s="50" t="e">
        <f t="shared" si="102"/>
        <v>#NUM!</v>
      </c>
      <c r="Z82" s="14" t="e">
        <f t="shared" si="103"/>
        <v>#NUM!</v>
      </c>
      <c r="AA82" s="14" t="e">
        <f t="shared" si="104"/>
        <v>#NUM!</v>
      </c>
      <c r="AB82" s="21">
        <f t="shared" si="105"/>
        <v>0</v>
      </c>
      <c r="AC82" s="21">
        <f t="shared" si="106"/>
        <v>0</v>
      </c>
    </row>
    <row r="83" spans="1:29" ht="14.25" hidden="1" customHeight="1" outlineLevel="1" x14ac:dyDescent="0.45">
      <c r="A83" s="51" t="s">
        <v>321</v>
      </c>
      <c r="B83" s="156"/>
      <c r="C83" s="52" t="s">
        <v>37</v>
      </c>
      <c r="D83" s="53"/>
      <c r="E83" s="54"/>
      <c r="F83" s="55"/>
      <c r="G83" s="55"/>
      <c r="H83" s="56"/>
      <c r="I83" s="57"/>
      <c r="J83" s="75">
        <f t="shared" si="89"/>
        <v>0</v>
      </c>
      <c r="K83" s="76">
        <f t="shared" si="90"/>
        <v>0</v>
      </c>
      <c r="L83" s="78">
        <f t="shared" si="91"/>
        <v>0</v>
      </c>
      <c r="M83" s="79">
        <f t="shared" si="92"/>
        <v>0</v>
      </c>
      <c r="N83" s="60">
        <f t="shared" si="93"/>
        <v>0</v>
      </c>
      <c r="O83" s="61">
        <f t="shared" si="88"/>
        <v>0</v>
      </c>
      <c r="Q83" s="14">
        <f t="shared" si="94"/>
        <v>0</v>
      </c>
      <c r="R83" s="14">
        <f t="shared" si="95"/>
        <v>0</v>
      </c>
      <c r="S83" s="62">
        <f t="shared" si="96"/>
        <v>1</v>
      </c>
      <c r="T83" s="21">
        <f t="shared" si="97"/>
        <v>0</v>
      </c>
      <c r="U83" s="3">
        <f t="shared" si="98"/>
        <v>1</v>
      </c>
      <c r="V83" s="3">
        <f t="shared" si="99"/>
        <v>1</v>
      </c>
      <c r="W83" s="3" t="e">
        <f t="shared" si="100"/>
        <v>#NUM!</v>
      </c>
      <c r="X83" s="50" t="e">
        <f t="shared" si="101"/>
        <v>#NUM!</v>
      </c>
      <c r="Y83" s="50" t="e">
        <f t="shared" si="102"/>
        <v>#NUM!</v>
      </c>
      <c r="Z83" s="14" t="e">
        <f t="shared" si="103"/>
        <v>#NUM!</v>
      </c>
      <c r="AA83" s="14" t="e">
        <f t="shared" si="104"/>
        <v>#NUM!</v>
      </c>
      <c r="AB83" s="21">
        <f t="shared" si="105"/>
        <v>0</v>
      </c>
      <c r="AC83" s="21">
        <f t="shared" si="106"/>
        <v>0</v>
      </c>
    </row>
    <row r="84" spans="1:29" ht="14.25" hidden="1" customHeight="1" outlineLevel="1" x14ac:dyDescent="0.45">
      <c r="A84" s="51" t="s">
        <v>322</v>
      </c>
      <c r="B84" s="156"/>
      <c r="C84" s="52" t="s">
        <v>38</v>
      </c>
      <c r="D84" s="53"/>
      <c r="E84" s="54"/>
      <c r="F84" s="55"/>
      <c r="G84" s="55"/>
      <c r="H84" s="56"/>
      <c r="I84" s="57"/>
      <c r="J84" s="75">
        <f t="shared" si="89"/>
        <v>0</v>
      </c>
      <c r="K84" s="76">
        <f t="shared" si="90"/>
        <v>0</v>
      </c>
      <c r="L84" s="78">
        <f t="shared" si="91"/>
        <v>0</v>
      </c>
      <c r="M84" s="79">
        <f t="shared" si="92"/>
        <v>0</v>
      </c>
      <c r="N84" s="60">
        <f t="shared" si="93"/>
        <v>0</v>
      </c>
      <c r="O84" s="61">
        <f t="shared" si="88"/>
        <v>0</v>
      </c>
      <c r="Q84" s="14">
        <f t="shared" si="94"/>
        <v>0</v>
      </c>
      <c r="R84" s="14">
        <f t="shared" si="95"/>
        <v>0</v>
      </c>
      <c r="S84" s="62">
        <f t="shared" si="96"/>
        <v>1</v>
      </c>
      <c r="T84" s="21">
        <f t="shared" si="97"/>
        <v>0</v>
      </c>
      <c r="U84" s="3">
        <f t="shared" si="98"/>
        <v>1</v>
      </c>
      <c r="V84" s="3">
        <f t="shared" si="99"/>
        <v>1</v>
      </c>
      <c r="W84" s="3" t="e">
        <f t="shared" si="100"/>
        <v>#NUM!</v>
      </c>
      <c r="X84" s="50" t="e">
        <f t="shared" si="101"/>
        <v>#NUM!</v>
      </c>
      <c r="Y84" s="50" t="e">
        <f t="shared" si="102"/>
        <v>#NUM!</v>
      </c>
      <c r="Z84" s="14" t="e">
        <f t="shared" si="103"/>
        <v>#NUM!</v>
      </c>
      <c r="AA84" s="14" t="e">
        <f t="shared" si="104"/>
        <v>#NUM!</v>
      </c>
      <c r="AB84" s="21">
        <f t="shared" si="105"/>
        <v>0</v>
      </c>
      <c r="AC84" s="21">
        <f t="shared" si="106"/>
        <v>0</v>
      </c>
    </row>
    <row r="85" spans="1:29" ht="14.25" hidden="1" customHeight="1" outlineLevel="1" x14ac:dyDescent="0.45">
      <c r="A85" s="51" t="s">
        <v>323</v>
      </c>
      <c r="B85" s="156"/>
      <c r="C85" s="52" t="s">
        <v>39</v>
      </c>
      <c r="D85" s="53"/>
      <c r="E85" s="54"/>
      <c r="F85" s="55"/>
      <c r="G85" s="55"/>
      <c r="H85" s="56"/>
      <c r="I85" s="57"/>
      <c r="J85" s="75">
        <f t="shared" si="89"/>
        <v>0</v>
      </c>
      <c r="K85" s="76">
        <f t="shared" si="90"/>
        <v>0</v>
      </c>
      <c r="L85" s="78">
        <f t="shared" si="91"/>
        <v>0</v>
      </c>
      <c r="M85" s="79">
        <f t="shared" si="92"/>
        <v>0</v>
      </c>
      <c r="N85" s="60">
        <f t="shared" si="93"/>
        <v>0</v>
      </c>
      <c r="O85" s="61">
        <f t="shared" si="88"/>
        <v>0</v>
      </c>
      <c r="Q85" s="14">
        <f t="shared" si="94"/>
        <v>0</v>
      </c>
      <c r="R85" s="14">
        <f t="shared" si="95"/>
        <v>0</v>
      </c>
      <c r="S85" s="62">
        <f t="shared" si="96"/>
        <v>1</v>
      </c>
      <c r="T85" s="21">
        <f t="shared" si="97"/>
        <v>0</v>
      </c>
      <c r="U85" s="3">
        <f t="shared" si="98"/>
        <v>1</v>
      </c>
      <c r="V85" s="3">
        <f t="shared" si="99"/>
        <v>1</v>
      </c>
      <c r="W85" s="3" t="e">
        <f t="shared" si="100"/>
        <v>#NUM!</v>
      </c>
      <c r="X85" s="50" t="e">
        <f t="shared" si="101"/>
        <v>#NUM!</v>
      </c>
      <c r="Y85" s="50" t="e">
        <f t="shared" si="102"/>
        <v>#NUM!</v>
      </c>
      <c r="Z85" s="14" t="e">
        <f t="shared" si="103"/>
        <v>#NUM!</v>
      </c>
      <c r="AA85" s="14" t="e">
        <f t="shared" si="104"/>
        <v>#NUM!</v>
      </c>
      <c r="AB85" s="21">
        <f t="shared" si="105"/>
        <v>0</v>
      </c>
      <c r="AC85" s="21">
        <f t="shared" si="106"/>
        <v>0</v>
      </c>
    </row>
    <row r="86" spans="1:29" collapsed="1" x14ac:dyDescent="0.45">
      <c r="A86" s="51" t="s">
        <v>324</v>
      </c>
      <c r="B86" s="156"/>
      <c r="C86" s="63" t="s">
        <v>22</v>
      </c>
      <c r="D86" s="64"/>
      <c r="E86" s="65"/>
      <c r="F86" s="65"/>
      <c r="G86" s="65"/>
      <c r="H86" s="65"/>
      <c r="I86" s="67"/>
      <c r="J86" s="103">
        <f>SUM(J87:J96)</f>
        <v>0</v>
      </c>
      <c r="K86" s="71">
        <f>SUM(K87:K96)</f>
        <v>0</v>
      </c>
      <c r="L86" s="70">
        <f>SUM(L87:L96)</f>
        <v>0</v>
      </c>
      <c r="M86" s="71">
        <f>SUM(M87:M96)</f>
        <v>0</v>
      </c>
      <c r="N86" s="72">
        <f>J86+K86</f>
        <v>0</v>
      </c>
      <c r="O86" s="73">
        <f t="shared" ref="O86:O96" si="107">L86+M86</f>
        <v>0</v>
      </c>
    </row>
    <row r="87" spans="1:29" ht="14.25" hidden="1" customHeight="1" outlineLevel="1" x14ac:dyDescent="0.45">
      <c r="A87" s="51" t="s">
        <v>325</v>
      </c>
      <c r="B87" s="156"/>
      <c r="C87" s="52" t="s">
        <v>5</v>
      </c>
      <c r="D87" s="53"/>
      <c r="E87" s="54"/>
      <c r="F87" s="55"/>
      <c r="G87" s="55"/>
      <c r="H87" s="56"/>
      <c r="I87" s="57"/>
      <c r="J87" s="75">
        <f t="shared" ref="J87:J96" si="108">IF(F87="ja",T87,0)</f>
        <v>0</v>
      </c>
      <c r="K87" s="76">
        <f t="shared" ref="K87:K96" si="109">IF(F87="nein",T87,0)</f>
        <v>0</v>
      </c>
      <c r="L87" s="78">
        <f t="shared" ref="L87:L96" si="110">IF(F87="ja",AC87,0)</f>
        <v>0</v>
      </c>
      <c r="M87" s="79">
        <f t="shared" ref="M87:M96" si="111">IF(F87="nein",AC87,0)</f>
        <v>0</v>
      </c>
      <c r="N87" s="60">
        <f t="shared" ref="N87:N96" si="112">J87+K87</f>
        <v>0</v>
      </c>
      <c r="O87" s="61">
        <f t="shared" si="107"/>
        <v>0</v>
      </c>
      <c r="Q87" s="14">
        <f t="shared" ref="Q87:Q96" si="113">IF(AND(G87="nein",H87&gt;=K$12),H87,K$12)</f>
        <v>0</v>
      </c>
      <c r="R87" s="14">
        <f t="shared" ref="R87:R96" si="114">IF(AND(H87="",I87="",E87&lt;&gt;"",F87&lt;&gt;""),N$12,IF(AND(I87="",E87=""),0,IF(AND(E87&lt;&gt;"",I87&lt;&gt;"",I87&lt;=N$12),I87,IF(AND(E87&lt;&gt;"",I87&lt;&gt;"",I87&gt;N$12),IF(F87="nein",I87="",N$12),N$12))))</f>
        <v>0</v>
      </c>
      <c r="S87" s="62">
        <f t="shared" ref="S87:S96" si="115">IF(ISERROR(DATEDIF(Q87,R87,"d")+1),0,(DATEDIF(Q87,R87,"d")+1))</f>
        <v>1</v>
      </c>
      <c r="T87" s="21">
        <f t="shared" ref="T87:T96" si="116">IF(G87="ja",E87/38.5,S87/$R$18*E87/38.5)</f>
        <v>0</v>
      </c>
      <c r="U87" s="3">
        <f t="shared" ref="U87:U96" si="117">MONTH(Q87)</f>
        <v>1</v>
      </c>
      <c r="V87" s="3">
        <f t="shared" ref="V87:V96" si="118">MONTH(R87)</f>
        <v>1</v>
      </c>
      <c r="W87" s="3" t="e">
        <f t="shared" ref="W87:W96" si="119">IF($G87="ja",1,IF(AND((W$6&gt;=EOMONTH($H87,-1)+1),W$6&lt;=$R87),1,0))</f>
        <v>#NUM!</v>
      </c>
      <c r="X87" s="50" t="e">
        <f t="shared" ref="X87:X96" si="120">IF($U87=W$10,"A","")</f>
        <v>#NUM!</v>
      </c>
      <c r="Y87" s="50" t="e">
        <f t="shared" ref="Y87:Y96" si="121">IF($V87=W$10,"E","")</f>
        <v>#NUM!</v>
      </c>
      <c r="Z87" s="14" t="e">
        <f t="shared" ref="Z87:Z96" si="122">IF(AND(W87=1,X87="A"),$Q87,IF(AND(W87=1,X87&lt;&gt;"A"),W$6,""))</f>
        <v>#NUM!</v>
      </c>
      <c r="AA87" s="14" t="e">
        <f t="shared" ref="AA87:AA96" si="123">IF(AND(W87=1,Y87="E"),$R87,IF(AND(W87=1,Y87&lt;&gt;"E"),W$8,""))</f>
        <v>#NUM!</v>
      </c>
      <c r="AB87" s="21">
        <f t="shared" ref="AB87:AB96" si="124">IF(ISERROR(DATEDIF(Z87,AA87,"d")+1),0,DATEDIF(Z87,AA87,"d")+1)</f>
        <v>0</v>
      </c>
      <c r="AC87" s="21">
        <f t="shared" ref="AC87:AC96" si="125">IF(ISERROR(AB87/W$12*$E87/38.5),0,AB87/W$12*$E87/38.5)</f>
        <v>0</v>
      </c>
    </row>
    <row r="88" spans="1:29" ht="14.25" hidden="1" customHeight="1" outlineLevel="1" x14ac:dyDescent="0.45">
      <c r="A88" s="51" t="s">
        <v>326</v>
      </c>
      <c r="B88" s="156"/>
      <c r="C88" s="52" t="s">
        <v>4</v>
      </c>
      <c r="D88" s="53"/>
      <c r="E88" s="54"/>
      <c r="F88" s="55"/>
      <c r="G88" s="55"/>
      <c r="H88" s="56"/>
      <c r="I88" s="57"/>
      <c r="J88" s="75">
        <f t="shared" si="108"/>
        <v>0</v>
      </c>
      <c r="K88" s="76">
        <f t="shared" si="109"/>
        <v>0</v>
      </c>
      <c r="L88" s="78">
        <f t="shared" si="110"/>
        <v>0</v>
      </c>
      <c r="M88" s="79">
        <f t="shared" si="111"/>
        <v>0</v>
      </c>
      <c r="N88" s="60">
        <f t="shared" si="112"/>
        <v>0</v>
      </c>
      <c r="O88" s="61">
        <f t="shared" si="107"/>
        <v>0</v>
      </c>
      <c r="Q88" s="14">
        <f t="shared" si="113"/>
        <v>0</v>
      </c>
      <c r="R88" s="14">
        <f t="shared" si="114"/>
        <v>0</v>
      </c>
      <c r="S88" s="62">
        <f t="shared" si="115"/>
        <v>1</v>
      </c>
      <c r="T88" s="21">
        <f t="shared" si="116"/>
        <v>0</v>
      </c>
      <c r="U88" s="3">
        <f t="shared" si="117"/>
        <v>1</v>
      </c>
      <c r="V88" s="3">
        <f t="shared" si="118"/>
        <v>1</v>
      </c>
      <c r="W88" s="3" t="e">
        <f t="shared" si="119"/>
        <v>#NUM!</v>
      </c>
      <c r="X88" s="50" t="e">
        <f t="shared" si="120"/>
        <v>#NUM!</v>
      </c>
      <c r="Y88" s="50" t="e">
        <f t="shared" si="121"/>
        <v>#NUM!</v>
      </c>
      <c r="Z88" s="14" t="e">
        <f t="shared" si="122"/>
        <v>#NUM!</v>
      </c>
      <c r="AA88" s="14" t="e">
        <f t="shared" si="123"/>
        <v>#NUM!</v>
      </c>
      <c r="AB88" s="21">
        <f t="shared" si="124"/>
        <v>0</v>
      </c>
      <c r="AC88" s="21">
        <f t="shared" si="125"/>
        <v>0</v>
      </c>
    </row>
    <row r="89" spans="1:29" ht="14.25" hidden="1" customHeight="1" outlineLevel="1" x14ac:dyDescent="0.45">
      <c r="A89" s="51" t="s">
        <v>327</v>
      </c>
      <c r="B89" s="156"/>
      <c r="C89" s="52" t="s">
        <v>3</v>
      </c>
      <c r="D89" s="53"/>
      <c r="E89" s="54"/>
      <c r="F89" s="55"/>
      <c r="G89" s="55"/>
      <c r="H89" s="56"/>
      <c r="I89" s="57"/>
      <c r="J89" s="75">
        <f t="shared" si="108"/>
        <v>0</v>
      </c>
      <c r="K89" s="76">
        <f t="shared" si="109"/>
        <v>0</v>
      </c>
      <c r="L89" s="78">
        <f t="shared" si="110"/>
        <v>0</v>
      </c>
      <c r="M89" s="79">
        <f t="shared" si="111"/>
        <v>0</v>
      </c>
      <c r="N89" s="60">
        <f t="shared" si="112"/>
        <v>0</v>
      </c>
      <c r="O89" s="61">
        <f t="shared" si="107"/>
        <v>0</v>
      </c>
      <c r="Q89" s="14">
        <f t="shared" si="113"/>
        <v>0</v>
      </c>
      <c r="R89" s="14">
        <f t="shared" si="114"/>
        <v>0</v>
      </c>
      <c r="S89" s="62">
        <f t="shared" si="115"/>
        <v>1</v>
      </c>
      <c r="T89" s="21">
        <f t="shared" si="116"/>
        <v>0</v>
      </c>
      <c r="U89" s="3">
        <f t="shared" si="117"/>
        <v>1</v>
      </c>
      <c r="V89" s="3">
        <f t="shared" si="118"/>
        <v>1</v>
      </c>
      <c r="W89" s="3" t="e">
        <f t="shared" si="119"/>
        <v>#NUM!</v>
      </c>
      <c r="X89" s="50" t="e">
        <f t="shared" si="120"/>
        <v>#NUM!</v>
      </c>
      <c r="Y89" s="50" t="e">
        <f t="shared" si="121"/>
        <v>#NUM!</v>
      </c>
      <c r="Z89" s="14" t="e">
        <f t="shared" si="122"/>
        <v>#NUM!</v>
      </c>
      <c r="AA89" s="14" t="e">
        <f t="shared" si="123"/>
        <v>#NUM!</v>
      </c>
      <c r="AB89" s="21">
        <f t="shared" si="124"/>
        <v>0</v>
      </c>
      <c r="AC89" s="21">
        <f t="shared" si="125"/>
        <v>0</v>
      </c>
    </row>
    <row r="90" spans="1:29" ht="14.25" hidden="1" customHeight="1" outlineLevel="1" x14ac:dyDescent="0.45">
      <c r="A90" s="51" t="s">
        <v>328</v>
      </c>
      <c r="B90" s="156"/>
      <c r="C90" s="52" t="s">
        <v>2</v>
      </c>
      <c r="D90" s="53"/>
      <c r="E90" s="54"/>
      <c r="F90" s="55"/>
      <c r="G90" s="55"/>
      <c r="H90" s="56"/>
      <c r="I90" s="57"/>
      <c r="J90" s="75">
        <f t="shared" si="108"/>
        <v>0</v>
      </c>
      <c r="K90" s="76">
        <f t="shared" si="109"/>
        <v>0</v>
      </c>
      <c r="L90" s="78">
        <f t="shared" si="110"/>
        <v>0</v>
      </c>
      <c r="M90" s="79">
        <f t="shared" si="111"/>
        <v>0</v>
      </c>
      <c r="N90" s="60">
        <f t="shared" si="112"/>
        <v>0</v>
      </c>
      <c r="O90" s="61">
        <f t="shared" si="107"/>
        <v>0</v>
      </c>
      <c r="Q90" s="14">
        <f t="shared" si="113"/>
        <v>0</v>
      </c>
      <c r="R90" s="14">
        <f t="shared" si="114"/>
        <v>0</v>
      </c>
      <c r="S90" s="62">
        <f t="shared" si="115"/>
        <v>1</v>
      </c>
      <c r="T90" s="21">
        <f t="shared" si="116"/>
        <v>0</v>
      </c>
      <c r="U90" s="3">
        <f t="shared" si="117"/>
        <v>1</v>
      </c>
      <c r="V90" s="3">
        <f t="shared" si="118"/>
        <v>1</v>
      </c>
      <c r="W90" s="3" t="e">
        <f t="shared" si="119"/>
        <v>#NUM!</v>
      </c>
      <c r="X90" s="50" t="e">
        <f t="shared" si="120"/>
        <v>#NUM!</v>
      </c>
      <c r="Y90" s="50" t="e">
        <f t="shared" si="121"/>
        <v>#NUM!</v>
      </c>
      <c r="Z90" s="14" t="e">
        <f t="shared" si="122"/>
        <v>#NUM!</v>
      </c>
      <c r="AA90" s="14" t="e">
        <f t="shared" si="123"/>
        <v>#NUM!</v>
      </c>
      <c r="AB90" s="21">
        <f t="shared" si="124"/>
        <v>0</v>
      </c>
      <c r="AC90" s="21">
        <f t="shared" si="125"/>
        <v>0</v>
      </c>
    </row>
    <row r="91" spans="1:29" ht="14.25" hidden="1" customHeight="1" outlineLevel="1" x14ac:dyDescent="0.45">
      <c r="A91" s="51" t="s">
        <v>329</v>
      </c>
      <c r="B91" s="156"/>
      <c r="C91" s="52" t="s">
        <v>1</v>
      </c>
      <c r="D91" s="53"/>
      <c r="E91" s="54"/>
      <c r="F91" s="55"/>
      <c r="G91" s="55"/>
      <c r="H91" s="56"/>
      <c r="I91" s="57"/>
      <c r="J91" s="75">
        <f t="shared" si="108"/>
        <v>0</v>
      </c>
      <c r="K91" s="76">
        <f t="shared" si="109"/>
        <v>0</v>
      </c>
      <c r="L91" s="78">
        <f t="shared" si="110"/>
        <v>0</v>
      </c>
      <c r="M91" s="79">
        <f t="shared" si="111"/>
        <v>0</v>
      </c>
      <c r="N91" s="60">
        <f t="shared" si="112"/>
        <v>0</v>
      </c>
      <c r="O91" s="61">
        <f t="shared" si="107"/>
        <v>0</v>
      </c>
      <c r="Q91" s="14">
        <f t="shared" si="113"/>
        <v>0</v>
      </c>
      <c r="R91" s="14">
        <f t="shared" si="114"/>
        <v>0</v>
      </c>
      <c r="S91" s="62">
        <f t="shared" si="115"/>
        <v>1</v>
      </c>
      <c r="T91" s="21">
        <f t="shared" si="116"/>
        <v>0</v>
      </c>
      <c r="U91" s="3">
        <f t="shared" si="117"/>
        <v>1</v>
      </c>
      <c r="V91" s="3">
        <f t="shared" si="118"/>
        <v>1</v>
      </c>
      <c r="W91" s="3" t="e">
        <f t="shared" si="119"/>
        <v>#NUM!</v>
      </c>
      <c r="X91" s="50" t="e">
        <f t="shared" si="120"/>
        <v>#NUM!</v>
      </c>
      <c r="Y91" s="50" t="e">
        <f t="shared" si="121"/>
        <v>#NUM!</v>
      </c>
      <c r="Z91" s="14" t="e">
        <f t="shared" si="122"/>
        <v>#NUM!</v>
      </c>
      <c r="AA91" s="14" t="e">
        <f t="shared" si="123"/>
        <v>#NUM!</v>
      </c>
      <c r="AB91" s="21">
        <f t="shared" si="124"/>
        <v>0</v>
      </c>
      <c r="AC91" s="21">
        <f t="shared" si="125"/>
        <v>0</v>
      </c>
    </row>
    <row r="92" spans="1:29" ht="14.25" hidden="1" customHeight="1" outlineLevel="1" x14ac:dyDescent="0.45">
      <c r="A92" s="51" t="s">
        <v>330</v>
      </c>
      <c r="B92" s="156"/>
      <c r="C92" s="52" t="s">
        <v>35</v>
      </c>
      <c r="D92" s="53"/>
      <c r="E92" s="54"/>
      <c r="F92" s="55"/>
      <c r="G92" s="55"/>
      <c r="H92" s="56"/>
      <c r="I92" s="57"/>
      <c r="J92" s="75">
        <f t="shared" si="108"/>
        <v>0</v>
      </c>
      <c r="K92" s="76">
        <f t="shared" si="109"/>
        <v>0</v>
      </c>
      <c r="L92" s="78">
        <f t="shared" si="110"/>
        <v>0</v>
      </c>
      <c r="M92" s="79">
        <f t="shared" si="111"/>
        <v>0</v>
      </c>
      <c r="N92" s="60">
        <f t="shared" si="112"/>
        <v>0</v>
      </c>
      <c r="O92" s="61">
        <f t="shared" si="107"/>
        <v>0</v>
      </c>
      <c r="Q92" s="14">
        <f t="shared" si="113"/>
        <v>0</v>
      </c>
      <c r="R92" s="14">
        <f t="shared" si="114"/>
        <v>0</v>
      </c>
      <c r="S92" s="62">
        <f t="shared" si="115"/>
        <v>1</v>
      </c>
      <c r="T92" s="21">
        <f t="shared" si="116"/>
        <v>0</v>
      </c>
      <c r="U92" s="3">
        <f t="shared" si="117"/>
        <v>1</v>
      </c>
      <c r="V92" s="3">
        <f t="shared" si="118"/>
        <v>1</v>
      </c>
      <c r="W92" s="3" t="e">
        <f t="shared" si="119"/>
        <v>#NUM!</v>
      </c>
      <c r="X92" s="50" t="e">
        <f t="shared" si="120"/>
        <v>#NUM!</v>
      </c>
      <c r="Y92" s="50" t="e">
        <f t="shared" si="121"/>
        <v>#NUM!</v>
      </c>
      <c r="Z92" s="14" t="e">
        <f t="shared" si="122"/>
        <v>#NUM!</v>
      </c>
      <c r="AA92" s="14" t="e">
        <f t="shared" si="123"/>
        <v>#NUM!</v>
      </c>
      <c r="AB92" s="21">
        <f t="shared" si="124"/>
        <v>0</v>
      </c>
      <c r="AC92" s="21">
        <f t="shared" si="125"/>
        <v>0</v>
      </c>
    </row>
    <row r="93" spans="1:29" ht="14.25" hidden="1" customHeight="1" outlineLevel="1" x14ac:dyDescent="0.45">
      <c r="A93" s="51" t="s">
        <v>331</v>
      </c>
      <c r="B93" s="156"/>
      <c r="C93" s="52" t="s">
        <v>36</v>
      </c>
      <c r="D93" s="53"/>
      <c r="E93" s="54"/>
      <c r="F93" s="55"/>
      <c r="G93" s="55"/>
      <c r="H93" s="56"/>
      <c r="I93" s="57"/>
      <c r="J93" s="75">
        <f t="shared" si="108"/>
        <v>0</v>
      </c>
      <c r="K93" s="76">
        <f t="shared" si="109"/>
        <v>0</v>
      </c>
      <c r="L93" s="78">
        <f t="shared" si="110"/>
        <v>0</v>
      </c>
      <c r="M93" s="79">
        <f t="shared" si="111"/>
        <v>0</v>
      </c>
      <c r="N93" s="60">
        <f t="shared" si="112"/>
        <v>0</v>
      </c>
      <c r="O93" s="61">
        <f t="shared" si="107"/>
        <v>0</v>
      </c>
      <c r="Q93" s="14">
        <f t="shared" si="113"/>
        <v>0</v>
      </c>
      <c r="R93" s="14">
        <f t="shared" si="114"/>
        <v>0</v>
      </c>
      <c r="S93" s="62">
        <f t="shared" si="115"/>
        <v>1</v>
      </c>
      <c r="T93" s="21">
        <f t="shared" si="116"/>
        <v>0</v>
      </c>
      <c r="U93" s="3">
        <f t="shared" si="117"/>
        <v>1</v>
      </c>
      <c r="V93" s="3">
        <f t="shared" si="118"/>
        <v>1</v>
      </c>
      <c r="W93" s="3" t="e">
        <f t="shared" si="119"/>
        <v>#NUM!</v>
      </c>
      <c r="X93" s="50" t="e">
        <f t="shared" si="120"/>
        <v>#NUM!</v>
      </c>
      <c r="Y93" s="50" t="e">
        <f t="shared" si="121"/>
        <v>#NUM!</v>
      </c>
      <c r="Z93" s="14" t="e">
        <f t="shared" si="122"/>
        <v>#NUM!</v>
      </c>
      <c r="AA93" s="14" t="e">
        <f t="shared" si="123"/>
        <v>#NUM!</v>
      </c>
      <c r="AB93" s="21">
        <f t="shared" si="124"/>
        <v>0</v>
      </c>
      <c r="AC93" s="21">
        <f t="shared" si="125"/>
        <v>0</v>
      </c>
    </row>
    <row r="94" spans="1:29" ht="14.25" hidden="1" customHeight="1" outlineLevel="1" x14ac:dyDescent="0.45">
      <c r="A94" s="51" t="s">
        <v>332</v>
      </c>
      <c r="B94" s="156"/>
      <c r="C94" s="52" t="s">
        <v>37</v>
      </c>
      <c r="D94" s="53"/>
      <c r="E94" s="54"/>
      <c r="F94" s="55"/>
      <c r="G94" s="55"/>
      <c r="H94" s="56"/>
      <c r="I94" s="57"/>
      <c r="J94" s="75">
        <f t="shared" si="108"/>
        <v>0</v>
      </c>
      <c r="K94" s="76">
        <f t="shared" si="109"/>
        <v>0</v>
      </c>
      <c r="L94" s="78">
        <f t="shared" si="110"/>
        <v>0</v>
      </c>
      <c r="M94" s="79">
        <f t="shared" si="111"/>
        <v>0</v>
      </c>
      <c r="N94" s="60">
        <f t="shared" si="112"/>
        <v>0</v>
      </c>
      <c r="O94" s="61">
        <f t="shared" si="107"/>
        <v>0</v>
      </c>
      <c r="Q94" s="14">
        <f t="shared" si="113"/>
        <v>0</v>
      </c>
      <c r="R94" s="14">
        <f t="shared" si="114"/>
        <v>0</v>
      </c>
      <c r="S94" s="62">
        <f t="shared" si="115"/>
        <v>1</v>
      </c>
      <c r="T94" s="21">
        <f t="shared" si="116"/>
        <v>0</v>
      </c>
      <c r="U94" s="3">
        <f t="shared" si="117"/>
        <v>1</v>
      </c>
      <c r="V94" s="3">
        <f t="shared" si="118"/>
        <v>1</v>
      </c>
      <c r="W94" s="3" t="e">
        <f t="shared" si="119"/>
        <v>#NUM!</v>
      </c>
      <c r="X94" s="50" t="e">
        <f t="shared" si="120"/>
        <v>#NUM!</v>
      </c>
      <c r="Y94" s="50" t="e">
        <f t="shared" si="121"/>
        <v>#NUM!</v>
      </c>
      <c r="Z94" s="14" t="e">
        <f t="shared" si="122"/>
        <v>#NUM!</v>
      </c>
      <c r="AA94" s="14" t="e">
        <f t="shared" si="123"/>
        <v>#NUM!</v>
      </c>
      <c r="AB94" s="21">
        <f t="shared" si="124"/>
        <v>0</v>
      </c>
      <c r="AC94" s="21">
        <f t="shared" si="125"/>
        <v>0</v>
      </c>
    </row>
    <row r="95" spans="1:29" ht="14.25" hidden="1" customHeight="1" outlineLevel="1" x14ac:dyDescent="0.45">
      <c r="A95" s="51" t="s">
        <v>333</v>
      </c>
      <c r="B95" s="156"/>
      <c r="C95" s="52" t="s">
        <v>38</v>
      </c>
      <c r="D95" s="53"/>
      <c r="E95" s="54"/>
      <c r="F95" s="55"/>
      <c r="G95" s="55"/>
      <c r="H95" s="56"/>
      <c r="I95" s="57"/>
      <c r="J95" s="75">
        <f t="shared" si="108"/>
        <v>0</v>
      </c>
      <c r="K95" s="76">
        <f t="shared" si="109"/>
        <v>0</v>
      </c>
      <c r="L95" s="78">
        <f t="shared" si="110"/>
        <v>0</v>
      </c>
      <c r="M95" s="79">
        <f t="shared" si="111"/>
        <v>0</v>
      </c>
      <c r="N95" s="60">
        <f t="shared" si="112"/>
        <v>0</v>
      </c>
      <c r="O95" s="61">
        <f t="shared" si="107"/>
        <v>0</v>
      </c>
      <c r="Q95" s="14">
        <f t="shared" si="113"/>
        <v>0</v>
      </c>
      <c r="R95" s="14">
        <f t="shared" si="114"/>
        <v>0</v>
      </c>
      <c r="S95" s="62">
        <f t="shared" si="115"/>
        <v>1</v>
      </c>
      <c r="T95" s="21">
        <f t="shared" si="116"/>
        <v>0</v>
      </c>
      <c r="U95" s="3">
        <f t="shared" si="117"/>
        <v>1</v>
      </c>
      <c r="V95" s="3">
        <f t="shared" si="118"/>
        <v>1</v>
      </c>
      <c r="W95" s="3" t="e">
        <f t="shared" si="119"/>
        <v>#NUM!</v>
      </c>
      <c r="X95" s="50" t="e">
        <f t="shared" si="120"/>
        <v>#NUM!</v>
      </c>
      <c r="Y95" s="50" t="e">
        <f t="shared" si="121"/>
        <v>#NUM!</v>
      </c>
      <c r="Z95" s="14" t="e">
        <f t="shared" si="122"/>
        <v>#NUM!</v>
      </c>
      <c r="AA95" s="14" t="e">
        <f t="shared" si="123"/>
        <v>#NUM!</v>
      </c>
      <c r="AB95" s="21">
        <f t="shared" si="124"/>
        <v>0</v>
      </c>
      <c r="AC95" s="21">
        <f t="shared" si="125"/>
        <v>0</v>
      </c>
    </row>
    <row r="96" spans="1:29" ht="14.25" hidden="1" customHeight="1" outlineLevel="1" x14ac:dyDescent="0.45">
      <c r="A96" s="51" t="s">
        <v>334</v>
      </c>
      <c r="B96" s="156"/>
      <c r="C96" s="52" t="s">
        <v>39</v>
      </c>
      <c r="D96" s="53"/>
      <c r="E96" s="54"/>
      <c r="F96" s="55"/>
      <c r="G96" s="55"/>
      <c r="H96" s="56"/>
      <c r="I96" s="57"/>
      <c r="J96" s="75">
        <f t="shared" si="108"/>
        <v>0</v>
      </c>
      <c r="K96" s="76">
        <f t="shared" si="109"/>
        <v>0</v>
      </c>
      <c r="L96" s="78">
        <f t="shared" si="110"/>
        <v>0</v>
      </c>
      <c r="M96" s="79">
        <f t="shared" si="111"/>
        <v>0</v>
      </c>
      <c r="N96" s="60">
        <f t="shared" si="112"/>
        <v>0</v>
      </c>
      <c r="O96" s="61">
        <f t="shared" si="107"/>
        <v>0</v>
      </c>
      <c r="Q96" s="14">
        <f t="shared" si="113"/>
        <v>0</v>
      </c>
      <c r="R96" s="14">
        <f t="shared" si="114"/>
        <v>0</v>
      </c>
      <c r="S96" s="62">
        <f t="shared" si="115"/>
        <v>1</v>
      </c>
      <c r="T96" s="21">
        <f t="shared" si="116"/>
        <v>0</v>
      </c>
      <c r="U96" s="3">
        <f t="shared" si="117"/>
        <v>1</v>
      </c>
      <c r="V96" s="3">
        <f t="shared" si="118"/>
        <v>1</v>
      </c>
      <c r="W96" s="3" t="e">
        <f t="shared" si="119"/>
        <v>#NUM!</v>
      </c>
      <c r="X96" s="50" t="e">
        <f t="shared" si="120"/>
        <v>#NUM!</v>
      </c>
      <c r="Y96" s="50" t="e">
        <f t="shared" si="121"/>
        <v>#NUM!</v>
      </c>
      <c r="Z96" s="14" t="e">
        <f t="shared" si="122"/>
        <v>#NUM!</v>
      </c>
      <c r="AA96" s="14" t="e">
        <f t="shared" si="123"/>
        <v>#NUM!</v>
      </c>
      <c r="AB96" s="21">
        <f t="shared" si="124"/>
        <v>0</v>
      </c>
      <c r="AC96" s="21">
        <f t="shared" si="125"/>
        <v>0</v>
      </c>
    </row>
    <row r="97" spans="1:29" collapsed="1" x14ac:dyDescent="0.45">
      <c r="A97" s="51" t="s">
        <v>335</v>
      </c>
      <c r="B97" s="156"/>
      <c r="C97" s="63" t="s">
        <v>21</v>
      </c>
      <c r="D97" s="64"/>
      <c r="E97" s="65"/>
      <c r="F97" s="65"/>
      <c r="G97" s="65"/>
      <c r="H97" s="65"/>
      <c r="I97" s="67"/>
      <c r="J97" s="103">
        <f>SUM(J98:J107)</f>
        <v>0</v>
      </c>
      <c r="K97" s="71">
        <f>SUM(K98:K107)</f>
        <v>0</v>
      </c>
      <c r="L97" s="70">
        <f>SUM(L98:L107)</f>
        <v>0</v>
      </c>
      <c r="M97" s="71">
        <f>SUM(M98:M107)</f>
        <v>0</v>
      </c>
      <c r="N97" s="72">
        <f>J97+K97</f>
        <v>0</v>
      </c>
      <c r="O97" s="73">
        <f t="shared" ref="O97:O107" si="126">L97+M97</f>
        <v>0</v>
      </c>
    </row>
    <row r="98" spans="1:29" ht="14.25" hidden="1" customHeight="1" outlineLevel="1" x14ac:dyDescent="0.45">
      <c r="A98" s="77" t="s">
        <v>336</v>
      </c>
      <c r="B98" s="156"/>
      <c r="C98" s="52" t="s">
        <v>5</v>
      </c>
      <c r="D98" s="53"/>
      <c r="E98" s="54"/>
      <c r="F98" s="55"/>
      <c r="G98" s="55"/>
      <c r="H98" s="56"/>
      <c r="I98" s="57"/>
      <c r="J98" s="75">
        <f t="shared" ref="J98:J107" si="127">IF(F98="ja",T98,0)</f>
        <v>0</v>
      </c>
      <c r="K98" s="76">
        <f t="shared" ref="K98:K107" si="128">IF(F98="nein",T98,0)</f>
        <v>0</v>
      </c>
      <c r="L98" s="78">
        <f t="shared" ref="L98:L107" si="129">IF(F98="ja",AC98,0)</f>
        <v>0</v>
      </c>
      <c r="M98" s="79">
        <f t="shared" ref="M98:M107" si="130">IF(F98="nein",AC98,0)</f>
        <v>0</v>
      </c>
      <c r="N98" s="60">
        <f t="shared" ref="N98:N107" si="131">J98+K98</f>
        <v>0</v>
      </c>
      <c r="O98" s="61">
        <f t="shared" si="126"/>
        <v>0</v>
      </c>
      <c r="Q98" s="14">
        <f t="shared" ref="Q98:Q107" si="132">IF(AND(G98="nein",H98&gt;=K$12),H98,K$12)</f>
        <v>0</v>
      </c>
      <c r="R98" s="14">
        <f t="shared" ref="R98:R113" si="133">IF(AND(H98="",I98="",E98&lt;&gt;"",F98&lt;&gt;""),N$12,IF(AND(I98="",E98=""),0,IF(AND(E98&lt;&gt;"",I98&lt;&gt;"",I98&lt;=N$12),I98,IF(AND(E98&lt;&gt;"",I98&lt;&gt;"",I98&gt;N$12),IF(F98="nein",I98="",N$12),N$12))))</f>
        <v>0</v>
      </c>
      <c r="S98" s="62">
        <f t="shared" ref="S98:S107" si="134">IF(ISERROR(DATEDIF(Q98,R98,"d")+1),0,(DATEDIF(Q98,R98,"d")+1))</f>
        <v>1</v>
      </c>
      <c r="T98" s="21">
        <f t="shared" ref="T98:T107" si="135">IF(G98="ja",E98/38.5,S98/$R$18*E98/38.5)</f>
        <v>0</v>
      </c>
      <c r="U98" s="3">
        <f t="shared" ref="U98:U107" si="136">MONTH(Q98)</f>
        <v>1</v>
      </c>
      <c r="V98" s="3">
        <f t="shared" ref="V98:V107" si="137">MONTH(R98)</f>
        <v>1</v>
      </c>
      <c r="W98" s="3" t="e">
        <f t="shared" ref="W98:W107" si="138">IF($G98="ja",1,IF(AND((W$6&gt;=EOMONTH($H98,-1)+1),W$6&lt;=$R98),1,0))</f>
        <v>#NUM!</v>
      </c>
      <c r="X98" s="50" t="e">
        <f t="shared" ref="X98:X107" si="139">IF($U98=W$10,"A","")</f>
        <v>#NUM!</v>
      </c>
      <c r="Y98" s="50" t="e">
        <f t="shared" ref="Y98:Y107" si="140">IF($V98=W$10,"E","")</f>
        <v>#NUM!</v>
      </c>
      <c r="Z98" s="14" t="e">
        <f t="shared" ref="Z98:Z107" si="141">IF(AND(W98=1,X98="A"),$Q98,IF(AND(W98=1,X98&lt;&gt;"A"),W$6,""))</f>
        <v>#NUM!</v>
      </c>
      <c r="AA98" s="14" t="e">
        <f t="shared" ref="AA98:AA107" si="142">IF(AND(W98=1,Y98="E"),$R98,IF(AND(W98=1,Y98&lt;&gt;"E"),W$8,""))</f>
        <v>#NUM!</v>
      </c>
      <c r="AB98" s="21">
        <f t="shared" ref="AB98:AB107" si="143">IF(ISERROR(DATEDIF(Z98,AA98,"d")+1),0,DATEDIF(Z98,AA98,"d")+1)</f>
        <v>0</v>
      </c>
      <c r="AC98" s="21">
        <f t="shared" ref="AC98:AC107" si="144">IF(ISERROR(AB98/W$12*$E98/38.5),0,AB98/W$12*$E98/38.5)</f>
        <v>0</v>
      </c>
    </row>
    <row r="99" spans="1:29" ht="14.25" hidden="1" customHeight="1" outlineLevel="1" x14ac:dyDescent="0.45">
      <c r="A99" s="77" t="s">
        <v>337</v>
      </c>
      <c r="B99" s="156"/>
      <c r="C99" s="52" t="s">
        <v>4</v>
      </c>
      <c r="D99" s="53"/>
      <c r="E99" s="54"/>
      <c r="F99" s="55"/>
      <c r="G99" s="55"/>
      <c r="H99" s="56"/>
      <c r="I99" s="57"/>
      <c r="J99" s="75">
        <f t="shared" si="127"/>
        <v>0</v>
      </c>
      <c r="K99" s="76">
        <f t="shared" si="128"/>
        <v>0</v>
      </c>
      <c r="L99" s="78">
        <f t="shared" si="129"/>
        <v>0</v>
      </c>
      <c r="M99" s="79">
        <f t="shared" si="130"/>
        <v>0</v>
      </c>
      <c r="N99" s="60">
        <f t="shared" si="131"/>
        <v>0</v>
      </c>
      <c r="O99" s="61">
        <f t="shared" si="126"/>
        <v>0</v>
      </c>
      <c r="Q99" s="14">
        <f t="shared" si="132"/>
        <v>0</v>
      </c>
      <c r="R99" s="14">
        <f t="shared" si="133"/>
        <v>0</v>
      </c>
      <c r="S99" s="62">
        <f t="shared" si="134"/>
        <v>1</v>
      </c>
      <c r="T99" s="21">
        <f t="shared" si="135"/>
        <v>0</v>
      </c>
      <c r="U99" s="3">
        <f t="shared" si="136"/>
        <v>1</v>
      </c>
      <c r="V99" s="3">
        <f t="shared" si="137"/>
        <v>1</v>
      </c>
      <c r="W99" s="3" t="e">
        <f t="shared" si="138"/>
        <v>#NUM!</v>
      </c>
      <c r="X99" s="50" t="e">
        <f t="shared" si="139"/>
        <v>#NUM!</v>
      </c>
      <c r="Y99" s="50" t="e">
        <f t="shared" si="140"/>
        <v>#NUM!</v>
      </c>
      <c r="Z99" s="14" t="e">
        <f t="shared" si="141"/>
        <v>#NUM!</v>
      </c>
      <c r="AA99" s="14" t="e">
        <f t="shared" si="142"/>
        <v>#NUM!</v>
      </c>
      <c r="AB99" s="21">
        <f t="shared" si="143"/>
        <v>0</v>
      </c>
      <c r="AC99" s="21">
        <f t="shared" si="144"/>
        <v>0</v>
      </c>
    </row>
    <row r="100" spans="1:29" ht="14.25" hidden="1" customHeight="1" outlineLevel="1" x14ac:dyDescent="0.45">
      <c r="A100" s="77" t="s">
        <v>338</v>
      </c>
      <c r="B100" s="156"/>
      <c r="C100" s="52" t="s">
        <v>3</v>
      </c>
      <c r="D100" s="53"/>
      <c r="E100" s="54"/>
      <c r="F100" s="55"/>
      <c r="G100" s="55"/>
      <c r="H100" s="56"/>
      <c r="I100" s="57"/>
      <c r="J100" s="75">
        <f t="shared" si="127"/>
        <v>0</v>
      </c>
      <c r="K100" s="76">
        <f t="shared" si="128"/>
        <v>0</v>
      </c>
      <c r="L100" s="78">
        <f t="shared" si="129"/>
        <v>0</v>
      </c>
      <c r="M100" s="79">
        <f t="shared" si="130"/>
        <v>0</v>
      </c>
      <c r="N100" s="60">
        <f t="shared" si="131"/>
        <v>0</v>
      </c>
      <c r="O100" s="61">
        <f t="shared" si="126"/>
        <v>0</v>
      </c>
      <c r="Q100" s="14">
        <f t="shared" si="132"/>
        <v>0</v>
      </c>
      <c r="R100" s="14">
        <f t="shared" si="133"/>
        <v>0</v>
      </c>
      <c r="S100" s="62">
        <f t="shared" si="134"/>
        <v>1</v>
      </c>
      <c r="T100" s="21">
        <f t="shared" si="135"/>
        <v>0</v>
      </c>
      <c r="U100" s="3">
        <f t="shared" si="136"/>
        <v>1</v>
      </c>
      <c r="V100" s="3">
        <f t="shared" si="137"/>
        <v>1</v>
      </c>
      <c r="W100" s="3" t="e">
        <f t="shared" si="138"/>
        <v>#NUM!</v>
      </c>
      <c r="X100" s="50" t="e">
        <f t="shared" si="139"/>
        <v>#NUM!</v>
      </c>
      <c r="Y100" s="50" t="e">
        <f t="shared" si="140"/>
        <v>#NUM!</v>
      </c>
      <c r="Z100" s="14" t="e">
        <f t="shared" si="141"/>
        <v>#NUM!</v>
      </c>
      <c r="AA100" s="14" t="e">
        <f t="shared" si="142"/>
        <v>#NUM!</v>
      </c>
      <c r="AB100" s="21">
        <f t="shared" si="143"/>
        <v>0</v>
      </c>
      <c r="AC100" s="21">
        <f t="shared" si="144"/>
        <v>0</v>
      </c>
    </row>
    <row r="101" spans="1:29" ht="14.25" hidden="1" customHeight="1" outlineLevel="1" x14ac:dyDescent="0.45">
      <c r="A101" s="77" t="s">
        <v>339</v>
      </c>
      <c r="B101" s="156"/>
      <c r="C101" s="52" t="s">
        <v>2</v>
      </c>
      <c r="D101" s="53"/>
      <c r="E101" s="54"/>
      <c r="F101" s="55"/>
      <c r="G101" s="55"/>
      <c r="H101" s="56"/>
      <c r="I101" s="57"/>
      <c r="J101" s="75">
        <f t="shared" si="127"/>
        <v>0</v>
      </c>
      <c r="K101" s="76">
        <f t="shared" si="128"/>
        <v>0</v>
      </c>
      <c r="L101" s="78">
        <f t="shared" si="129"/>
        <v>0</v>
      </c>
      <c r="M101" s="79">
        <f t="shared" si="130"/>
        <v>0</v>
      </c>
      <c r="N101" s="60">
        <f t="shared" si="131"/>
        <v>0</v>
      </c>
      <c r="O101" s="61">
        <f t="shared" si="126"/>
        <v>0</v>
      </c>
      <c r="Q101" s="14">
        <f t="shared" si="132"/>
        <v>0</v>
      </c>
      <c r="R101" s="14">
        <f t="shared" si="133"/>
        <v>0</v>
      </c>
      <c r="S101" s="62">
        <f t="shared" si="134"/>
        <v>1</v>
      </c>
      <c r="T101" s="21">
        <f t="shared" si="135"/>
        <v>0</v>
      </c>
      <c r="U101" s="3">
        <f t="shared" si="136"/>
        <v>1</v>
      </c>
      <c r="V101" s="3">
        <f t="shared" si="137"/>
        <v>1</v>
      </c>
      <c r="W101" s="3" t="e">
        <f t="shared" si="138"/>
        <v>#NUM!</v>
      </c>
      <c r="X101" s="50" t="e">
        <f t="shared" si="139"/>
        <v>#NUM!</v>
      </c>
      <c r="Y101" s="50" t="e">
        <f t="shared" si="140"/>
        <v>#NUM!</v>
      </c>
      <c r="Z101" s="14" t="e">
        <f t="shared" si="141"/>
        <v>#NUM!</v>
      </c>
      <c r="AA101" s="14" t="e">
        <f t="shared" si="142"/>
        <v>#NUM!</v>
      </c>
      <c r="AB101" s="21">
        <f t="shared" si="143"/>
        <v>0</v>
      </c>
      <c r="AC101" s="21">
        <f t="shared" si="144"/>
        <v>0</v>
      </c>
    </row>
    <row r="102" spans="1:29" ht="14.25" hidden="1" customHeight="1" outlineLevel="1" x14ac:dyDescent="0.45">
      <c r="A102" s="77" t="s">
        <v>340</v>
      </c>
      <c r="B102" s="156"/>
      <c r="C102" s="52" t="s">
        <v>1</v>
      </c>
      <c r="D102" s="53"/>
      <c r="E102" s="54"/>
      <c r="F102" s="55"/>
      <c r="G102" s="55"/>
      <c r="H102" s="56"/>
      <c r="I102" s="57"/>
      <c r="J102" s="75">
        <f t="shared" si="127"/>
        <v>0</v>
      </c>
      <c r="K102" s="76">
        <f t="shared" si="128"/>
        <v>0</v>
      </c>
      <c r="L102" s="78">
        <f t="shared" si="129"/>
        <v>0</v>
      </c>
      <c r="M102" s="79">
        <f t="shared" si="130"/>
        <v>0</v>
      </c>
      <c r="N102" s="60">
        <f t="shared" si="131"/>
        <v>0</v>
      </c>
      <c r="O102" s="61">
        <f t="shared" si="126"/>
        <v>0</v>
      </c>
      <c r="Q102" s="14">
        <f t="shared" si="132"/>
        <v>0</v>
      </c>
      <c r="R102" s="14">
        <f t="shared" si="133"/>
        <v>0</v>
      </c>
      <c r="S102" s="62">
        <f t="shared" si="134"/>
        <v>1</v>
      </c>
      <c r="T102" s="21">
        <f t="shared" si="135"/>
        <v>0</v>
      </c>
      <c r="U102" s="3">
        <f t="shared" si="136"/>
        <v>1</v>
      </c>
      <c r="V102" s="3">
        <f t="shared" si="137"/>
        <v>1</v>
      </c>
      <c r="W102" s="3" t="e">
        <f t="shared" si="138"/>
        <v>#NUM!</v>
      </c>
      <c r="X102" s="50" t="e">
        <f t="shared" si="139"/>
        <v>#NUM!</v>
      </c>
      <c r="Y102" s="50" t="e">
        <f t="shared" si="140"/>
        <v>#NUM!</v>
      </c>
      <c r="Z102" s="14" t="e">
        <f t="shared" si="141"/>
        <v>#NUM!</v>
      </c>
      <c r="AA102" s="14" t="e">
        <f t="shared" si="142"/>
        <v>#NUM!</v>
      </c>
      <c r="AB102" s="21">
        <f t="shared" si="143"/>
        <v>0</v>
      </c>
      <c r="AC102" s="21">
        <f t="shared" si="144"/>
        <v>0</v>
      </c>
    </row>
    <row r="103" spans="1:29" ht="14.25" hidden="1" customHeight="1" outlineLevel="1" x14ac:dyDescent="0.45">
      <c r="A103" s="77" t="s">
        <v>341</v>
      </c>
      <c r="B103" s="156"/>
      <c r="C103" s="52" t="s">
        <v>35</v>
      </c>
      <c r="D103" s="53"/>
      <c r="E103" s="54"/>
      <c r="F103" s="55"/>
      <c r="G103" s="55"/>
      <c r="H103" s="56"/>
      <c r="I103" s="57"/>
      <c r="J103" s="75">
        <f t="shared" si="127"/>
        <v>0</v>
      </c>
      <c r="K103" s="76">
        <f t="shared" si="128"/>
        <v>0</v>
      </c>
      <c r="L103" s="78">
        <f t="shared" si="129"/>
        <v>0</v>
      </c>
      <c r="M103" s="79">
        <f t="shared" si="130"/>
        <v>0</v>
      </c>
      <c r="N103" s="60">
        <f t="shared" si="131"/>
        <v>0</v>
      </c>
      <c r="O103" s="61">
        <f t="shared" si="126"/>
        <v>0</v>
      </c>
      <c r="Q103" s="14">
        <f t="shared" si="132"/>
        <v>0</v>
      </c>
      <c r="R103" s="14">
        <f t="shared" si="133"/>
        <v>0</v>
      </c>
      <c r="S103" s="62">
        <f t="shared" si="134"/>
        <v>1</v>
      </c>
      <c r="T103" s="21">
        <f t="shared" si="135"/>
        <v>0</v>
      </c>
      <c r="U103" s="3">
        <f t="shared" si="136"/>
        <v>1</v>
      </c>
      <c r="V103" s="3">
        <f t="shared" si="137"/>
        <v>1</v>
      </c>
      <c r="W103" s="3" t="e">
        <f t="shared" si="138"/>
        <v>#NUM!</v>
      </c>
      <c r="X103" s="50" t="e">
        <f t="shared" si="139"/>
        <v>#NUM!</v>
      </c>
      <c r="Y103" s="50" t="e">
        <f t="shared" si="140"/>
        <v>#NUM!</v>
      </c>
      <c r="Z103" s="14" t="e">
        <f t="shared" si="141"/>
        <v>#NUM!</v>
      </c>
      <c r="AA103" s="14" t="e">
        <f t="shared" si="142"/>
        <v>#NUM!</v>
      </c>
      <c r="AB103" s="21">
        <f t="shared" si="143"/>
        <v>0</v>
      </c>
      <c r="AC103" s="21">
        <f t="shared" si="144"/>
        <v>0</v>
      </c>
    </row>
    <row r="104" spans="1:29" ht="14.25" hidden="1" customHeight="1" outlineLevel="1" x14ac:dyDescent="0.45">
      <c r="A104" s="77" t="s">
        <v>342</v>
      </c>
      <c r="B104" s="156"/>
      <c r="C104" s="52" t="s">
        <v>36</v>
      </c>
      <c r="D104" s="53"/>
      <c r="E104" s="54"/>
      <c r="F104" s="55"/>
      <c r="G104" s="55"/>
      <c r="H104" s="56"/>
      <c r="I104" s="57"/>
      <c r="J104" s="75">
        <f t="shared" si="127"/>
        <v>0</v>
      </c>
      <c r="K104" s="76">
        <f t="shared" si="128"/>
        <v>0</v>
      </c>
      <c r="L104" s="78">
        <f t="shared" si="129"/>
        <v>0</v>
      </c>
      <c r="M104" s="79">
        <f t="shared" si="130"/>
        <v>0</v>
      </c>
      <c r="N104" s="60">
        <f t="shared" si="131"/>
        <v>0</v>
      </c>
      <c r="O104" s="61">
        <f t="shared" si="126"/>
        <v>0</v>
      </c>
      <c r="Q104" s="14">
        <f t="shared" si="132"/>
        <v>0</v>
      </c>
      <c r="R104" s="14">
        <f t="shared" si="133"/>
        <v>0</v>
      </c>
      <c r="S104" s="62">
        <f t="shared" si="134"/>
        <v>1</v>
      </c>
      <c r="T104" s="21">
        <f t="shared" si="135"/>
        <v>0</v>
      </c>
      <c r="U104" s="3">
        <f t="shared" si="136"/>
        <v>1</v>
      </c>
      <c r="V104" s="3">
        <f t="shared" si="137"/>
        <v>1</v>
      </c>
      <c r="W104" s="3" t="e">
        <f t="shared" si="138"/>
        <v>#NUM!</v>
      </c>
      <c r="X104" s="50" t="e">
        <f t="shared" si="139"/>
        <v>#NUM!</v>
      </c>
      <c r="Y104" s="50" t="e">
        <f t="shared" si="140"/>
        <v>#NUM!</v>
      </c>
      <c r="Z104" s="14" t="e">
        <f t="shared" si="141"/>
        <v>#NUM!</v>
      </c>
      <c r="AA104" s="14" t="e">
        <f t="shared" si="142"/>
        <v>#NUM!</v>
      </c>
      <c r="AB104" s="21">
        <f t="shared" si="143"/>
        <v>0</v>
      </c>
      <c r="AC104" s="21">
        <f t="shared" si="144"/>
        <v>0</v>
      </c>
    </row>
    <row r="105" spans="1:29" ht="14.25" hidden="1" customHeight="1" outlineLevel="1" x14ac:dyDescent="0.45">
      <c r="A105" s="77" t="s">
        <v>343</v>
      </c>
      <c r="B105" s="156"/>
      <c r="C105" s="52" t="s">
        <v>37</v>
      </c>
      <c r="D105" s="53"/>
      <c r="E105" s="54"/>
      <c r="F105" s="55"/>
      <c r="G105" s="55"/>
      <c r="H105" s="56"/>
      <c r="I105" s="57"/>
      <c r="J105" s="75">
        <f t="shared" si="127"/>
        <v>0</v>
      </c>
      <c r="K105" s="76">
        <f t="shared" si="128"/>
        <v>0</v>
      </c>
      <c r="L105" s="78">
        <f t="shared" si="129"/>
        <v>0</v>
      </c>
      <c r="M105" s="79">
        <f t="shared" si="130"/>
        <v>0</v>
      </c>
      <c r="N105" s="60">
        <f t="shared" si="131"/>
        <v>0</v>
      </c>
      <c r="O105" s="61">
        <f t="shared" si="126"/>
        <v>0</v>
      </c>
      <c r="Q105" s="14">
        <f t="shared" si="132"/>
        <v>0</v>
      </c>
      <c r="R105" s="14">
        <f t="shared" si="133"/>
        <v>0</v>
      </c>
      <c r="S105" s="62">
        <f t="shared" si="134"/>
        <v>1</v>
      </c>
      <c r="T105" s="21">
        <f t="shared" si="135"/>
        <v>0</v>
      </c>
      <c r="U105" s="3">
        <f t="shared" si="136"/>
        <v>1</v>
      </c>
      <c r="V105" s="3">
        <f t="shared" si="137"/>
        <v>1</v>
      </c>
      <c r="W105" s="3" t="e">
        <f t="shared" si="138"/>
        <v>#NUM!</v>
      </c>
      <c r="X105" s="50" t="e">
        <f t="shared" si="139"/>
        <v>#NUM!</v>
      </c>
      <c r="Y105" s="50" t="e">
        <f t="shared" si="140"/>
        <v>#NUM!</v>
      </c>
      <c r="Z105" s="14" t="e">
        <f t="shared" si="141"/>
        <v>#NUM!</v>
      </c>
      <c r="AA105" s="14" t="e">
        <f t="shared" si="142"/>
        <v>#NUM!</v>
      </c>
      <c r="AB105" s="21">
        <f t="shared" si="143"/>
        <v>0</v>
      </c>
      <c r="AC105" s="21">
        <f t="shared" si="144"/>
        <v>0</v>
      </c>
    </row>
    <row r="106" spans="1:29" ht="14.25" hidden="1" customHeight="1" outlineLevel="1" x14ac:dyDescent="0.45">
      <c r="A106" s="77" t="s">
        <v>344</v>
      </c>
      <c r="B106" s="156"/>
      <c r="C106" s="52" t="s">
        <v>38</v>
      </c>
      <c r="D106" s="53"/>
      <c r="E106" s="54"/>
      <c r="F106" s="55"/>
      <c r="G106" s="55"/>
      <c r="H106" s="56"/>
      <c r="I106" s="57"/>
      <c r="J106" s="75">
        <f t="shared" si="127"/>
        <v>0</v>
      </c>
      <c r="K106" s="76">
        <f t="shared" si="128"/>
        <v>0</v>
      </c>
      <c r="L106" s="78">
        <f t="shared" si="129"/>
        <v>0</v>
      </c>
      <c r="M106" s="79">
        <f t="shared" si="130"/>
        <v>0</v>
      </c>
      <c r="N106" s="60">
        <f t="shared" si="131"/>
        <v>0</v>
      </c>
      <c r="O106" s="61">
        <f t="shared" si="126"/>
        <v>0</v>
      </c>
      <c r="Q106" s="14">
        <f t="shared" si="132"/>
        <v>0</v>
      </c>
      <c r="R106" s="14">
        <f t="shared" si="133"/>
        <v>0</v>
      </c>
      <c r="S106" s="62">
        <f t="shared" si="134"/>
        <v>1</v>
      </c>
      <c r="T106" s="21">
        <f t="shared" si="135"/>
        <v>0</v>
      </c>
      <c r="U106" s="3">
        <f t="shared" si="136"/>
        <v>1</v>
      </c>
      <c r="V106" s="3">
        <f t="shared" si="137"/>
        <v>1</v>
      </c>
      <c r="W106" s="3" t="e">
        <f t="shared" si="138"/>
        <v>#NUM!</v>
      </c>
      <c r="X106" s="50" t="e">
        <f t="shared" si="139"/>
        <v>#NUM!</v>
      </c>
      <c r="Y106" s="50" t="e">
        <f t="shared" si="140"/>
        <v>#NUM!</v>
      </c>
      <c r="Z106" s="14" t="e">
        <f t="shared" si="141"/>
        <v>#NUM!</v>
      </c>
      <c r="AA106" s="14" t="e">
        <f t="shared" si="142"/>
        <v>#NUM!</v>
      </c>
      <c r="AB106" s="21">
        <f t="shared" si="143"/>
        <v>0</v>
      </c>
      <c r="AC106" s="21">
        <f t="shared" si="144"/>
        <v>0</v>
      </c>
    </row>
    <row r="107" spans="1:29" ht="14.25" hidden="1" customHeight="1" outlineLevel="1" x14ac:dyDescent="0.45">
      <c r="A107" s="77" t="s">
        <v>345</v>
      </c>
      <c r="B107" s="156"/>
      <c r="C107" s="52" t="s">
        <v>39</v>
      </c>
      <c r="D107" s="53"/>
      <c r="E107" s="54"/>
      <c r="F107" s="55"/>
      <c r="G107" s="55"/>
      <c r="H107" s="56"/>
      <c r="I107" s="57"/>
      <c r="J107" s="75">
        <f t="shared" si="127"/>
        <v>0</v>
      </c>
      <c r="K107" s="76">
        <f t="shared" si="128"/>
        <v>0</v>
      </c>
      <c r="L107" s="78">
        <f t="shared" si="129"/>
        <v>0</v>
      </c>
      <c r="M107" s="79">
        <f t="shared" si="130"/>
        <v>0</v>
      </c>
      <c r="N107" s="60">
        <f t="shared" si="131"/>
        <v>0</v>
      </c>
      <c r="O107" s="61">
        <f t="shared" si="126"/>
        <v>0</v>
      </c>
      <c r="Q107" s="14">
        <f t="shared" si="132"/>
        <v>0</v>
      </c>
      <c r="R107" s="14">
        <f t="shared" si="133"/>
        <v>0</v>
      </c>
      <c r="S107" s="62">
        <f t="shared" si="134"/>
        <v>1</v>
      </c>
      <c r="T107" s="21">
        <f t="shared" si="135"/>
        <v>0</v>
      </c>
      <c r="U107" s="3">
        <f t="shared" si="136"/>
        <v>1</v>
      </c>
      <c r="V107" s="3">
        <f t="shared" si="137"/>
        <v>1</v>
      </c>
      <c r="W107" s="3" t="e">
        <f t="shared" si="138"/>
        <v>#NUM!</v>
      </c>
      <c r="X107" s="50" t="e">
        <f t="shared" si="139"/>
        <v>#NUM!</v>
      </c>
      <c r="Y107" s="50" t="e">
        <f t="shared" si="140"/>
        <v>#NUM!</v>
      </c>
      <c r="Z107" s="14" t="e">
        <f t="shared" si="141"/>
        <v>#NUM!</v>
      </c>
      <c r="AA107" s="14" t="e">
        <f t="shared" si="142"/>
        <v>#NUM!</v>
      </c>
      <c r="AB107" s="21">
        <f t="shared" si="143"/>
        <v>0</v>
      </c>
      <c r="AC107" s="21">
        <f t="shared" si="144"/>
        <v>0</v>
      </c>
    </row>
    <row r="108" spans="1:29" ht="15" collapsed="1" thickBot="1" x14ac:dyDescent="0.5">
      <c r="A108" s="77" t="s">
        <v>346</v>
      </c>
      <c r="B108" s="156"/>
      <c r="C108" s="63" t="s">
        <v>6</v>
      </c>
      <c r="D108" s="64"/>
      <c r="E108" s="65"/>
      <c r="F108" s="65"/>
      <c r="G108" s="65"/>
      <c r="H108" s="65"/>
      <c r="I108" s="67"/>
      <c r="J108" s="103">
        <f>SUM(J109:J113)</f>
        <v>0</v>
      </c>
      <c r="K108" s="71">
        <f>SUM(K109:K113)</f>
        <v>0</v>
      </c>
      <c r="L108" s="70">
        <f>SUM(L109:L113)</f>
        <v>0</v>
      </c>
      <c r="M108" s="71">
        <f>SUM(M109:M113)</f>
        <v>0</v>
      </c>
      <c r="N108" s="72">
        <f>J108+K108</f>
        <v>0</v>
      </c>
      <c r="O108" s="73">
        <f t="shared" ref="O108:O114" si="145">L108+M108</f>
        <v>0</v>
      </c>
    </row>
    <row r="109" spans="1:29" ht="14.25" hidden="1" customHeight="1" outlineLevel="1" x14ac:dyDescent="0.45">
      <c r="A109" s="77" t="s">
        <v>347</v>
      </c>
      <c r="B109" s="156"/>
      <c r="C109" s="52" t="s">
        <v>5</v>
      </c>
      <c r="D109" s="104"/>
      <c r="E109" s="54"/>
      <c r="F109" s="55"/>
      <c r="G109" s="55"/>
      <c r="H109" s="56"/>
      <c r="I109" s="57"/>
      <c r="J109" s="75">
        <f t="shared" ref="J109:J113" si="146">IF(F109="ja",T109,0)</f>
        <v>0</v>
      </c>
      <c r="K109" s="76">
        <f t="shared" ref="K109:K113" si="147">IF(F109="nein",T109,0)</f>
        <v>0</v>
      </c>
      <c r="L109" s="78">
        <f t="shared" ref="L109:L113" si="148">IF(F109="ja",AC109,0)</f>
        <v>0</v>
      </c>
      <c r="M109" s="79">
        <f t="shared" ref="M109:M113" si="149">IF(F109="nein",AC109,0)</f>
        <v>0</v>
      </c>
      <c r="N109" s="60">
        <f t="shared" ref="N109:N113" si="150">J109+K109</f>
        <v>0</v>
      </c>
      <c r="O109" s="61">
        <f t="shared" si="145"/>
        <v>0</v>
      </c>
      <c r="Q109" s="14">
        <f>IF(AND(G109="nein",H109&gt;=K$12),H109,K$12)</f>
        <v>0</v>
      </c>
      <c r="R109" s="14">
        <f t="shared" si="133"/>
        <v>0</v>
      </c>
      <c r="S109" s="62">
        <f t="shared" ref="S109:S113" si="151">IF(ISERROR(DATEDIF(Q109,R109,"d")+1),0,(DATEDIF(Q109,R109,"d")+1))</f>
        <v>1</v>
      </c>
      <c r="T109" s="21">
        <f>IF(G109="ja",E109/38.5,S109/$R$18*E109/38.5)</f>
        <v>0</v>
      </c>
      <c r="U109" s="3">
        <f t="shared" ref="U109:U113" si="152">MONTH(Q109)</f>
        <v>1</v>
      </c>
      <c r="V109" s="3">
        <f t="shared" ref="V109:V113" si="153">MONTH(R109)</f>
        <v>1</v>
      </c>
      <c r="W109" s="3" t="e">
        <f>IF($G109="ja",1,IF(AND((W$6&gt;=EOMONTH($H109,-1)+1),W$6&lt;=$R109),1,0))</f>
        <v>#NUM!</v>
      </c>
      <c r="X109" s="50" t="e">
        <f t="shared" ref="X109:X113" si="154">IF($U109=W$10,"A","")</f>
        <v>#NUM!</v>
      </c>
      <c r="Y109" s="50" t="e">
        <f t="shared" ref="Y109:Y113" si="155">IF($V109=W$10,"E","")</f>
        <v>#NUM!</v>
      </c>
      <c r="Z109" s="14" t="e">
        <f t="shared" ref="Z109:Z113" si="156">IF(AND(W109=1,X109="A"),$Q109,IF(AND(W109=1,X109&lt;&gt;"A"),W$6,""))</f>
        <v>#NUM!</v>
      </c>
      <c r="AA109" s="14" t="e">
        <f t="shared" ref="AA109:AA113" si="157">IF(AND(W109=1,Y109="E"),$R109,IF(AND(W109=1,Y109&lt;&gt;"E"),W$8,""))</f>
        <v>#NUM!</v>
      </c>
      <c r="AB109" s="21">
        <f t="shared" ref="AB109:AB113" si="158">IF(ISERROR(DATEDIF(Z109,AA109,"d")+1),0,DATEDIF(Z109,AA109,"d")+1)</f>
        <v>0</v>
      </c>
      <c r="AC109" s="21">
        <f t="shared" ref="AC109:AC113" si="159">IF(ISERROR(AB109/W$12*$E109/38.5),0,AB109/W$12*$E109/38.5)</f>
        <v>0</v>
      </c>
    </row>
    <row r="110" spans="1:29" ht="14.25" hidden="1" customHeight="1" outlineLevel="1" x14ac:dyDescent="0.45">
      <c r="A110" s="77" t="s">
        <v>348</v>
      </c>
      <c r="B110" s="156"/>
      <c r="C110" s="52" t="s">
        <v>4</v>
      </c>
      <c r="D110" s="104"/>
      <c r="E110" s="54"/>
      <c r="F110" s="55"/>
      <c r="G110" s="55"/>
      <c r="H110" s="56"/>
      <c r="I110" s="57"/>
      <c r="J110" s="75">
        <f t="shared" si="146"/>
        <v>0</v>
      </c>
      <c r="K110" s="76">
        <f t="shared" si="147"/>
        <v>0</v>
      </c>
      <c r="L110" s="78">
        <f t="shared" si="148"/>
        <v>0</v>
      </c>
      <c r="M110" s="79">
        <f t="shared" si="149"/>
        <v>0</v>
      </c>
      <c r="N110" s="60">
        <f t="shared" si="150"/>
        <v>0</v>
      </c>
      <c r="O110" s="61">
        <f t="shared" si="145"/>
        <v>0</v>
      </c>
      <c r="Q110" s="14">
        <f>IF(AND(G110="nein",H110&gt;=K$12),H110,K$12)</f>
        <v>0</v>
      </c>
      <c r="R110" s="14">
        <f t="shared" si="133"/>
        <v>0</v>
      </c>
      <c r="S110" s="62">
        <f t="shared" si="151"/>
        <v>1</v>
      </c>
      <c r="T110" s="21">
        <f>IF(G110="ja",E110/38.5,S110/$R$18*E110/38.5)</f>
        <v>0</v>
      </c>
      <c r="U110" s="3">
        <f t="shared" si="152"/>
        <v>1</v>
      </c>
      <c r="V110" s="3">
        <f t="shared" si="153"/>
        <v>1</v>
      </c>
      <c r="W110" s="3" t="e">
        <f>IF($G110="ja",1,IF(AND((W$6&gt;=EOMONTH($H110,-1)+1),W$6&lt;=$R110),1,0))</f>
        <v>#NUM!</v>
      </c>
      <c r="X110" s="50" t="e">
        <f t="shared" si="154"/>
        <v>#NUM!</v>
      </c>
      <c r="Y110" s="50" t="e">
        <f t="shared" si="155"/>
        <v>#NUM!</v>
      </c>
      <c r="Z110" s="14" t="e">
        <f t="shared" si="156"/>
        <v>#NUM!</v>
      </c>
      <c r="AA110" s="14" t="e">
        <f t="shared" si="157"/>
        <v>#NUM!</v>
      </c>
      <c r="AB110" s="21">
        <f t="shared" si="158"/>
        <v>0</v>
      </c>
      <c r="AC110" s="21">
        <f t="shared" si="159"/>
        <v>0</v>
      </c>
    </row>
    <row r="111" spans="1:29" ht="14.25" hidden="1" customHeight="1" outlineLevel="1" x14ac:dyDescent="0.45">
      <c r="A111" s="77" t="s">
        <v>349</v>
      </c>
      <c r="B111" s="156"/>
      <c r="C111" s="52" t="s">
        <v>3</v>
      </c>
      <c r="D111" s="104"/>
      <c r="E111" s="54"/>
      <c r="F111" s="55"/>
      <c r="G111" s="55"/>
      <c r="H111" s="56"/>
      <c r="I111" s="57"/>
      <c r="J111" s="75">
        <f t="shared" si="146"/>
        <v>0</v>
      </c>
      <c r="K111" s="76">
        <f t="shared" si="147"/>
        <v>0</v>
      </c>
      <c r="L111" s="78">
        <f t="shared" si="148"/>
        <v>0</v>
      </c>
      <c r="M111" s="79">
        <f t="shared" si="149"/>
        <v>0</v>
      </c>
      <c r="N111" s="60">
        <f t="shared" si="150"/>
        <v>0</v>
      </c>
      <c r="O111" s="61">
        <f t="shared" si="145"/>
        <v>0</v>
      </c>
      <c r="Q111" s="14">
        <f>IF(AND(G111="nein",H111&gt;=K$12),H111,K$12)</f>
        <v>0</v>
      </c>
      <c r="R111" s="14">
        <f t="shared" si="133"/>
        <v>0</v>
      </c>
      <c r="S111" s="62">
        <f t="shared" si="151"/>
        <v>1</v>
      </c>
      <c r="T111" s="21">
        <f>IF(G111="ja",E111/38.5,S111/$R$18*E111/38.5)</f>
        <v>0</v>
      </c>
      <c r="U111" s="3">
        <f t="shared" si="152"/>
        <v>1</v>
      </c>
      <c r="V111" s="3">
        <f t="shared" si="153"/>
        <v>1</v>
      </c>
      <c r="W111" s="3" t="e">
        <f>IF($G111="ja",1,IF(AND((W$6&gt;=EOMONTH($H111,-1)+1),W$6&lt;=$R111),1,0))</f>
        <v>#NUM!</v>
      </c>
      <c r="X111" s="50" t="e">
        <f t="shared" si="154"/>
        <v>#NUM!</v>
      </c>
      <c r="Y111" s="50" t="e">
        <f t="shared" si="155"/>
        <v>#NUM!</v>
      </c>
      <c r="Z111" s="14" t="e">
        <f t="shared" si="156"/>
        <v>#NUM!</v>
      </c>
      <c r="AA111" s="14" t="e">
        <f t="shared" si="157"/>
        <v>#NUM!</v>
      </c>
      <c r="AB111" s="21">
        <f t="shared" si="158"/>
        <v>0</v>
      </c>
      <c r="AC111" s="21">
        <f t="shared" si="159"/>
        <v>0</v>
      </c>
    </row>
    <row r="112" spans="1:29" ht="14.25" hidden="1" customHeight="1" outlineLevel="1" x14ac:dyDescent="0.45">
      <c r="A112" s="77" t="s">
        <v>350</v>
      </c>
      <c r="B112" s="156"/>
      <c r="C112" s="52" t="s">
        <v>2</v>
      </c>
      <c r="D112" s="104"/>
      <c r="E112" s="54"/>
      <c r="F112" s="55"/>
      <c r="G112" s="55"/>
      <c r="H112" s="56"/>
      <c r="I112" s="57"/>
      <c r="J112" s="75">
        <f t="shared" si="146"/>
        <v>0</v>
      </c>
      <c r="K112" s="76">
        <f t="shared" si="147"/>
        <v>0</v>
      </c>
      <c r="L112" s="78">
        <f t="shared" si="148"/>
        <v>0</v>
      </c>
      <c r="M112" s="79">
        <f t="shared" si="149"/>
        <v>0</v>
      </c>
      <c r="N112" s="60">
        <f t="shared" si="150"/>
        <v>0</v>
      </c>
      <c r="O112" s="61">
        <f t="shared" si="145"/>
        <v>0</v>
      </c>
      <c r="Q112" s="14">
        <f>IF(AND(G112="nein",H112&gt;=K$12),H112,K$12)</f>
        <v>0</v>
      </c>
      <c r="R112" s="14">
        <f t="shared" si="133"/>
        <v>0</v>
      </c>
      <c r="S112" s="62">
        <f t="shared" si="151"/>
        <v>1</v>
      </c>
      <c r="T112" s="21">
        <f>IF(G112="ja",E112/38.5,S112/$R$18*E112/38.5)</f>
        <v>0</v>
      </c>
      <c r="U112" s="3">
        <f t="shared" si="152"/>
        <v>1</v>
      </c>
      <c r="V112" s="3">
        <f t="shared" si="153"/>
        <v>1</v>
      </c>
      <c r="W112" s="3" t="e">
        <f>IF($G112="ja",1,IF(AND((W$6&gt;=EOMONTH($H112,-1)+1),W$6&lt;=$R112),1,0))</f>
        <v>#NUM!</v>
      </c>
      <c r="X112" s="50" t="e">
        <f t="shared" si="154"/>
        <v>#NUM!</v>
      </c>
      <c r="Y112" s="50" t="e">
        <f t="shared" si="155"/>
        <v>#NUM!</v>
      </c>
      <c r="Z112" s="14" t="e">
        <f t="shared" si="156"/>
        <v>#NUM!</v>
      </c>
      <c r="AA112" s="14" t="e">
        <f t="shared" si="157"/>
        <v>#NUM!</v>
      </c>
      <c r="AB112" s="21">
        <f t="shared" si="158"/>
        <v>0</v>
      </c>
      <c r="AC112" s="21">
        <f t="shared" si="159"/>
        <v>0</v>
      </c>
    </row>
    <row r="113" spans="1:29" ht="15" hidden="1" customHeight="1" outlineLevel="1" thickBot="1" x14ac:dyDescent="0.5">
      <c r="A113" s="77" t="s">
        <v>351</v>
      </c>
      <c r="B113" s="156"/>
      <c r="C113" s="83" t="s">
        <v>1</v>
      </c>
      <c r="D113" s="105"/>
      <c r="E113" s="85"/>
      <c r="F113" s="86"/>
      <c r="G113" s="86"/>
      <c r="H113" s="56"/>
      <c r="I113" s="57"/>
      <c r="J113" s="87">
        <f t="shared" si="146"/>
        <v>0</v>
      </c>
      <c r="K113" s="88">
        <f t="shared" si="147"/>
        <v>0</v>
      </c>
      <c r="L113" s="89">
        <f t="shared" si="148"/>
        <v>0</v>
      </c>
      <c r="M113" s="90">
        <f t="shared" si="149"/>
        <v>0</v>
      </c>
      <c r="N113" s="91">
        <f t="shared" si="150"/>
        <v>0</v>
      </c>
      <c r="O113" s="92">
        <f t="shared" si="145"/>
        <v>0</v>
      </c>
      <c r="Q113" s="14">
        <f>IF(AND(G113="nein",H113&gt;=K$12),H113,K$12)</f>
        <v>0</v>
      </c>
      <c r="R113" s="14">
        <f t="shared" si="133"/>
        <v>0</v>
      </c>
      <c r="S113" s="62">
        <f t="shared" si="151"/>
        <v>1</v>
      </c>
      <c r="T113" s="21">
        <f>IF(G113="ja",E113/38.5,S113/$R$18*E113/38.5)</f>
        <v>0</v>
      </c>
      <c r="U113" s="3">
        <f t="shared" si="152"/>
        <v>1</v>
      </c>
      <c r="V113" s="3">
        <f t="shared" si="153"/>
        <v>1</v>
      </c>
      <c r="W113" s="3" t="e">
        <f>IF($G113="ja",1,IF(AND((W$6&gt;=EOMONTH($H113,-1)+1),W$6&lt;=$R113),1,0))</f>
        <v>#NUM!</v>
      </c>
      <c r="X113" s="50" t="e">
        <f t="shared" si="154"/>
        <v>#NUM!</v>
      </c>
      <c r="Y113" s="50" t="e">
        <f t="shared" si="155"/>
        <v>#NUM!</v>
      </c>
      <c r="Z113" s="14" t="e">
        <f t="shared" si="156"/>
        <v>#NUM!</v>
      </c>
      <c r="AA113" s="14" t="e">
        <f t="shared" si="157"/>
        <v>#NUM!</v>
      </c>
      <c r="AB113" s="21">
        <f t="shared" si="158"/>
        <v>0</v>
      </c>
      <c r="AC113" s="21">
        <f t="shared" si="159"/>
        <v>0</v>
      </c>
    </row>
    <row r="114" spans="1:29" s="99" customFormat="1" ht="44" collapsed="1" thickBot="1" x14ac:dyDescent="0.4">
      <c r="A114" s="150" t="s">
        <v>20</v>
      </c>
      <c r="B114" s="151"/>
      <c r="C114" s="152"/>
      <c r="D114" s="106" t="s">
        <v>15</v>
      </c>
      <c r="E114" s="107" t="s">
        <v>14</v>
      </c>
      <c r="F114" s="108" t="s">
        <v>889</v>
      </c>
      <c r="G114" s="32" t="s">
        <v>896</v>
      </c>
      <c r="H114" s="32" t="s">
        <v>890</v>
      </c>
      <c r="I114" s="109" t="s">
        <v>891</v>
      </c>
      <c r="J114" s="110">
        <f>J115+J316+J377</f>
        <v>0</v>
      </c>
      <c r="K114" s="111">
        <f>K115+K316+K377</f>
        <v>0</v>
      </c>
      <c r="L114" s="95">
        <f>L115+L316+L377</f>
        <v>0</v>
      </c>
      <c r="M114" s="96">
        <f>M115+M316+M377</f>
        <v>0</v>
      </c>
      <c r="N114" s="97">
        <f t="shared" ref="N114" si="160">J114+K114</f>
        <v>0</v>
      </c>
      <c r="O114" s="98">
        <f t="shared" si="145"/>
        <v>0</v>
      </c>
    </row>
    <row r="115" spans="1:29" x14ac:dyDescent="0.45">
      <c r="A115" s="112" t="s">
        <v>352</v>
      </c>
      <c r="B115" s="157" t="s">
        <v>19</v>
      </c>
      <c r="C115" s="101" t="s">
        <v>18</v>
      </c>
      <c r="D115" s="40"/>
      <c r="E115" s="41"/>
      <c r="F115" s="41"/>
      <c r="G115" s="41"/>
      <c r="H115" s="41"/>
      <c r="I115" s="43"/>
      <c r="J115" s="102">
        <f>SUM(J116:J315)</f>
        <v>0</v>
      </c>
      <c r="K115" s="47">
        <f>SUM(K116:K315)</f>
        <v>0</v>
      </c>
      <c r="L115" s="46">
        <f>SUM(L116:L315)</f>
        <v>0</v>
      </c>
      <c r="M115" s="80">
        <f>SUM(M116:M315)</f>
        <v>0</v>
      </c>
      <c r="N115" s="48">
        <f>J115+K115</f>
        <v>0</v>
      </c>
      <c r="O115" s="49">
        <f t="shared" ref="O115:O178" si="161">L115+M115</f>
        <v>0</v>
      </c>
    </row>
    <row r="116" spans="1:29" ht="14.25" hidden="1" customHeight="1" outlineLevel="1" x14ac:dyDescent="0.45">
      <c r="A116" s="113" t="s">
        <v>353</v>
      </c>
      <c r="B116" s="157"/>
      <c r="C116" s="52" t="s">
        <v>5</v>
      </c>
      <c r="D116" s="53"/>
      <c r="E116" s="54"/>
      <c r="F116" s="55"/>
      <c r="G116" s="55"/>
      <c r="H116" s="56"/>
      <c r="I116" s="57"/>
      <c r="J116" s="75">
        <f t="shared" ref="J116:J179" si="162">IF(F116="ja",T116,0)</f>
        <v>0</v>
      </c>
      <c r="K116" s="76">
        <f t="shared" ref="K116:K179" si="163">IF(F116="nein",T116,0)</f>
        <v>0</v>
      </c>
      <c r="L116" s="78">
        <f t="shared" ref="L116:L179" si="164">IF(F116="ja",AC116,0)</f>
        <v>0</v>
      </c>
      <c r="M116" s="79">
        <f t="shared" ref="M116:M179" si="165">IF(F116="nein",AC116,0)</f>
        <v>0</v>
      </c>
      <c r="N116" s="60">
        <f t="shared" ref="N116:N179" si="166">J116+K116</f>
        <v>0</v>
      </c>
      <c r="O116" s="61">
        <f t="shared" si="161"/>
        <v>0</v>
      </c>
      <c r="Q116" s="14">
        <f t="shared" ref="Q116:Q147" si="167">IF(AND(G116="nein",H116&gt;=K$12),H116,K$12)</f>
        <v>0</v>
      </c>
      <c r="R116" s="14">
        <f t="shared" ref="R116:R179" si="168">IF(AND(H116="",I116="",E116&lt;&gt;"",F116&lt;&gt;""),N$12,IF(AND(I116="",E116=""),0,IF(AND(E116&lt;&gt;"",I116&lt;&gt;"",I116&lt;=N$12),I116,IF(AND(E116&lt;&gt;"",I116&lt;&gt;"",I116&gt;N$12),IF(F116="nein",I116="",N$12),N$12))))</f>
        <v>0</v>
      </c>
      <c r="S116" s="62">
        <f t="shared" ref="S116:S179" si="169">IF(ISERROR(DATEDIF(Q116,R116,"d")+1),0,(DATEDIF(Q116,R116,"d")+1))</f>
        <v>1</v>
      </c>
      <c r="T116" s="21">
        <f t="shared" ref="T116:T147" si="170">IF(G116="ja",E116/38.5,S116/$R$18*E116/38.5)</f>
        <v>0</v>
      </c>
      <c r="U116" s="3">
        <f t="shared" ref="U116:U179" si="171">MONTH(Q116)</f>
        <v>1</v>
      </c>
      <c r="V116" s="3">
        <f t="shared" ref="V116:V179" si="172">MONTH(R116)</f>
        <v>1</v>
      </c>
      <c r="W116" s="3" t="e">
        <f t="shared" ref="W116:W147" si="173">IF($G116="ja",1,IF(AND((W$6&gt;=EOMONTH($H116,-1)+1),W$6&lt;=$R116),1,0))</f>
        <v>#NUM!</v>
      </c>
      <c r="X116" s="50" t="e">
        <f t="shared" ref="X116:X179" si="174">IF($U116=W$10,"A","")</f>
        <v>#NUM!</v>
      </c>
      <c r="Y116" s="50" t="e">
        <f t="shared" ref="Y116:Y179" si="175">IF($V116=W$10,"E","")</f>
        <v>#NUM!</v>
      </c>
      <c r="Z116" s="14" t="e">
        <f t="shared" ref="Z116:Z179" si="176">IF(AND(W116=1,X116="A"),$Q116,IF(AND(W116=1,X116&lt;&gt;"A"),W$6,""))</f>
        <v>#NUM!</v>
      </c>
      <c r="AA116" s="14" t="e">
        <f t="shared" ref="AA116:AA179" si="177">IF(AND(W116=1,Y116="E"),$R116,IF(AND(W116=1,Y116&lt;&gt;"E"),W$8,""))</f>
        <v>#NUM!</v>
      </c>
      <c r="AB116" s="21">
        <f t="shared" ref="AB116:AB179" si="178">IF(ISERROR(DATEDIF(Z116,AA116,"d")+1),0,DATEDIF(Z116,AA116,"d")+1)</f>
        <v>0</v>
      </c>
      <c r="AC116" s="21">
        <f t="shared" ref="AC116:AC179" si="179">IF(ISERROR(AB116/W$12*$E116/38.5),0,AB116/W$12*$E116/38.5)</f>
        <v>0</v>
      </c>
    </row>
    <row r="117" spans="1:29" ht="14.25" hidden="1" customHeight="1" outlineLevel="1" x14ac:dyDescent="0.45">
      <c r="A117" s="113" t="s">
        <v>354</v>
      </c>
      <c r="B117" s="157"/>
      <c r="C117" s="52" t="s">
        <v>4</v>
      </c>
      <c r="D117" s="53"/>
      <c r="E117" s="54"/>
      <c r="F117" s="55"/>
      <c r="G117" s="55"/>
      <c r="H117" s="56"/>
      <c r="I117" s="57"/>
      <c r="J117" s="75">
        <f t="shared" si="162"/>
        <v>0</v>
      </c>
      <c r="K117" s="76">
        <f t="shared" si="163"/>
        <v>0</v>
      </c>
      <c r="L117" s="78">
        <f t="shared" si="164"/>
        <v>0</v>
      </c>
      <c r="M117" s="79">
        <f t="shared" si="165"/>
        <v>0</v>
      </c>
      <c r="N117" s="60">
        <f t="shared" si="166"/>
        <v>0</v>
      </c>
      <c r="O117" s="61">
        <f t="shared" si="161"/>
        <v>0</v>
      </c>
      <c r="Q117" s="14">
        <f t="shared" si="167"/>
        <v>0</v>
      </c>
      <c r="R117" s="14">
        <f t="shared" si="168"/>
        <v>0</v>
      </c>
      <c r="S117" s="62">
        <f t="shared" si="169"/>
        <v>1</v>
      </c>
      <c r="T117" s="21">
        <f t="shared" si="170"/>
        <v>0</v>
      </c>
      <c r="U117" s="3">
        <f t="shared" si="171"/>
        <v>1</v>
      </c>
      <c r="V117" s="3">
        <f t="shared" si="172"/>
        <v>1</v>
      </c>
      <c r="W117" s="3" t="e">
        <f t="shared" si="173"/>
        <v>#NUM!</v>
      </c>
      <c r="X117" s="50" t="e">
        <f t="shared" si="174"/>
        <v>#NUM!</v>
      </c>
      <c r="Y117" s="50" t="e">
        <f t="shared" si="175"/>
        <v>#NUM!</v>
      </c>
      <c r="Z117" s="14" t="e">
        <f t="shared" si="176"/>
        <v>#NUM!</v>
      </c>
      <c r="AA117" s="14" t="e">
        <f t="shared" si="177"/>
        <v>#NUM!</v>
      </c>
      <c r="AB117" s="21">
        <f t="shared" si="178"/>
        <v>0</v>
      </c>
      <c r="AC117" s="21">
        <f t="shared" si="179"/>
        <v>0</v>
      </c>
    </row>
    <row r="118" spans="1:29" ht="14.25" hidden="1" customHeight="1" outlineLevel="1" x14ac:dyDescent="0.45">
      <c r="A118" s="113" t="s">
        <v>355</v>
      </c>
      <c r="B118" s="157"/>
      <c r="C118" s="52" t="s">
        <v>3</v>
      </c>
      <c r="D118" s="53"/>
      <c r="E118" s="54"/>
      <c r="F118" s="55"/>
      <c r="G118" s="55"/>
      <c r="H118" s="56"/>
      <c r="I118" s="57"/>
      <c r="J118" s="75">
        <f t="shared" si="162"/>
        <v>0</v>
      </c>
      <c r="K118" s="76">
        <f t="shared" si="163"/>
        <v>0</v>
      </c>
      <c r="L118" s="78">
        <f t="shared" si="164"/>
        <v>0</v>
      </c>
      <c r="M118" s="79">
        <f t="shared" si="165"/>
        <v>0</v>
      </c>
      <c r="N118" s="60">
        <f t="shared" si="166"/>
        <v>0</v>
      </c>
      <c r="O118" s="61">
        <f t="shared" si="161"/>
        <v>0</v>
      </c>
      <c r="Q118" s="14">
        <f t="shared" si="167"/>
        <v>0</v>
      </c>
      <c r="R118" s="14">
        <f t="shared" si="168"/>
        <v>0</v>
      </c>
      <c r="S118" s="62">
        <f t="shared" si="169"/>
        <v>1</v>
      </c>
      <c r="T118" s="21">
        <f t="shared" si="170"/>
        <v>0</v>
      </c>
      <c r="U118" s="3">
        <f t="shared" si="171"/>
        <v>1</v>
      </c>
      <c r="V118" s="3">
        <f t="shared" si="172"/>
        <v>1</v>
      </c>
      <c r="W118" s="3" t="e">
        <f t="shared" si="173"/>
        <v>#NUM!</v>
      </c>
      <c r="X118" s="50" t="e">
        <f t="shared" si="174"/>
        <v>#NUM!</v>
      </c>
      <c r="Y118" s="50" t="e">
        <f t="shared" si="175"/>
        <v>#NUM!</v>
      </c>
      <c r="Z118" s="14" t="e">
        <f t="shared" si="176"/>
        <v>#NUM!</v>
      </c>
      <c r="AA118" s="14" t="e">
        <f t="shared" si="177"/>
        <v>#NUM!</v>
      </c>
      <c r="AB118" s="21">
        <f t="shared" si="178"/>
        <v>0</v>
      </c>
      <c r="AC118" s="21">
        <f t="shared" si="179"/>
        <v>0</v>
      </c>
    </row>
    <row r="119" spans="1:29" ht="14.25" hidden="1" customHeight="1" outlineLevel="1" x14ac:dyDescent="0.45">
      <c r="A119" s="113" t="s">
        <v>356</v>
      </c>
      <c r="B119" s="157"/>
      <c r="C119" s="52" t="s">
        <v>2</v>
      </c>
      <c r="D119" s="53"/>
      <c r="E119" s="54"/>
      <c r="F119" s="55"/>
      <c r="G119" s="55"/>
      <c r="H119" s="56"/>
      <c r="I119" s="57"/>
      <c r="J119" s="75">
        <f t="shared" si="162"/>
        <v>0</v>
      </c>
      <c r="K119" s="76">
        <f t="shared" si="163"/>
        <v>0</v>
      </c>
      <c r="L119" s="78">
        <f t="shared" si="164"/>
        <v>0</v>
      </c>
      <c r="M119" s="79">
        <f t="shared" si="165"/>
        <v>0</v>
      </c>
      <c r="N119" s="60">
        <f t="shared" si="166"/>
        <v>0</v>
      </c>
      <c r="O119" s="61">
        <f t="shared" si="161"/>
        <v>0</v>
      </c>
      <c r="Q119" s="14">
        <f t="shared" si="167"/>
        <v>0</v>
      </c>
      <c r="R119" s="14">
        <f t="shared" si="168"/>
        <v>0</v>
      </c>
      <c r="S119" s="62">
        <f t="shared" si="169"/>
        <v>1</v>
      </c>
      <c r="T119" s="21">
        <f t="shared" si="170"/>
        <v>0</v>
      </c>
      <c r="U119" s="3">
        <f t="shared" si="171"/>
        <v>1</v>
      </c>
      <c r="V119" s="3">
        <f t="shared" si="172"/>
        <v>1</v>
      </c>
      <c r="W119" s="3" t="e">
        <f t="shared" si="173"/>
        <v>#NUM!</v>
      </c>
      <c r="X119" s="50" t="e">
        <f t="shared" si="174"/>
        <v>#NUM!</v>
      </c>
      <c r="Y119" s="50" t="e">
        <f t="shared" si="175"/>
        <v>#NUM!</v>
      </c>
      <c r="Z119" s="14" t="e">
        <f t="shared" si="176"/>
        <v>#NUM!</v>
      </c>
      <c r="AA119" s="14" t="e">
        <f t="shared" si="177"/>
        <v>#NUM!</v>
      </c>
      <c r="AB119" s="21">
        <f t="shared" si="178"/>
        <v>0</v>
      </c>
      <c r="AC119" s="21">
        <f t="shared" si="179"/>
        <v>0</v>
      </c>
    </row>
    <row r="120" spans="1:29" ht="14.25" hidden="1" customHeight="1" outlineLevel="1" x14ac:dyDescent="0.45">
      <c r="A120" s="113" t="s">
        <v>357</v>
      </c>
      <c r="B120" s="157"/>
      <c r="C120" s="52" t="s">
        <v>1</v>
      </c>
      <c r="D120" s="53"/>
      <c r="E120" s="54"/>
      <c r="F120" s="55"/>
      <c r="G120" s="55"/>
      <c r="H120" s="56"/>
      <c r="I120" s="57"/>
      <c r="J120" s="75">
        <f t="shared" si="162"/>
        <v>0</v>
      </c>
      <c r="K120" s="76">
        <f t="shared" si="163"/>
        <v>0</v>
      </c>
      <c r="L120" s="78">
        <f t="shared" si="164"/>
        <v>0</v>
      </c>
      <c r="M120" s="79">
        <f t="shared" si="165"/>
        <v>0</v>
      </c>
      <c r="N120" s="60">
        <f t="shared" si="166"/>
        <v>0</v>
      </c>
      <c r="O120" s="61">
        <f t="shared" si="161"/>
        <v>0</v>
      </c>
      <c r="Q120" s="14">
        <f t="shared" si="167"/>
        <v>0</v>
      </c>
      <c r="R120" s="14">
        <f t="shared" si="168"/>
        <v>0</v>
      </c>
      <c r="S120" s="62">
        <f t="shared" si="169"/>
        <v>1</v>
      </c>
      <c r="T120" s="21">
        <f t="shared" si="170"/>
        <v>0</v>
      </c>
      <c r="U120" s="3">
        <f t="shared" si="171"/>
        <v>1</v>
      </c>
      <c r="V120" s="3">
        <f t="shared" si="172"/>
        <v>1</v>
      </c>
      <c r="W120" s="3" t="e">
        <f t="shared" si="173"/>
        <v>#NUM!</v>
      </c>
      <c r="X120" s="50" t="e">
        <f t="shared" si="174"/>
        <v>#NUM!</v>
      </c>
      <c r="Y120" s="50" t="e">
        <f t="shared" si="175"/>
        <v>#NUM!</v>
      </c>
      <c r="Z120" s="14" t="e">
        <f t="shared" si="176"/>
        <v>#NUM!</v>
      </c>
      <c r="AA120" s="14" t="e">
        <f t="shared" si="177"/>
        <v>#NUM!</v>
      </c>
      <c r="AB120" s="21">
        <f t="shared" si="178"/>
        <v>0</v>
      </c>
      <c r="AC120" s="21">
        <f t="shared" si="179"/>
        <v>0</v>
      </c>
    </row>
    <row r="121" spans="1:29" ht="14.25" hidden="1" customHeight="1" outlineLevel="1" x14ac:dyDescent="0.45">
      <c r="A121" s="113" t="s">
        <v>358</v>
      </c>
      <c r="B121" s="157"/>
      <c r="C121" s="52" t="s">
        <v>35</v>
      </c>
      <c r="D121" s="53"/>
      <c r="E121" s="54"/>
      <c r="F121" s="55"/>
      <c r="G121" s="55"/>
      <c r="H121" s="56"/>
      <c r="I121" s="57"/>
      <c r="J121" s="75">
        <f t="shared" si="162"/>
        <v>0</v>
      </c>
      <c r="K121" s="76">
        <f t="shared" si="163"/>
        <v>0</v>
      </c>
      <c r="L121" s="78">
        <f t="shared" si="164"/>
        <v>0</v>
      </c>
      <c r="M121" s="79">
        <f t="shared" si="165"/>
        <v>0</v>
      </c>
      <c r="N121" s="60">
        <f t="shared" si="166"/>
        <v>0</v>
      </c>
      <c r="O121" s="61">
        <f t="shared" si="161"/>
        <v>0</v>
      </c>
      <c r="Q121" s="14">
        <f t="shared" si="167"/>
        <v>0</v>
      </c>
      <c r="R121" s="14">
        <f t="shared" si="168"/>
        <v>0</v>
      </c>
      <c r="S121" s="62">
        <f t="shared" si="169"/>
        <v>1</v>
      </c>
      <c r="T121" s="21">
        <f t="shared" si="170"/>
        <v>0</v>
      </c>
      <c r="U121" s="3">
        <f t="shared" si="171"/>
        <v>1</v>
      </c>
      <c r="V121" s="3">
        <f t="shared" si="172"/>
        <v>1</v>
      </c>
      <c r="W121" s="3" t="e">
        <f t="shared" si="173"/>
        <v>#NUM!</v>
      </c>
      <c r="X121" s="50" t="e">
        <f t="shared" si="174"/>
        <v>#NUM!</v>
      </c>
      <c r="Y121" s="50" t="e">
        <f t="shared" si="175"/>
        <v>#NUM!</v>
      </c>
      <c r="Z121" s="14" t="e">
        <f t="shared" si="176"/>
        <v>#NUM!</v>
      </c>
      <c r="AA121" s="14" t="e">
        <f t="shared" si="177"/>
        <v>#NUM!</v>
      </c>
      <c r="AB121" s="21">
        <f t="shared" si="178"/>
        <v>0</v>
      </c>
      <c r="AC121" s="21">
        <f t="shared" si="179"/>
        <v>0</v>
      </c>
    </row>
    <row r="122" spans="1:29" ht="14.25" hidden="1" customHeight="1" outlineLevel="1" x14ac:dyDescent="0.45">
      <c r="A122" s="113" t="s">
        <v>359</v>
      </c>
      <c r="B122" s="157"/>
      <c r="C122" s="52" t="s">
        <v>36</v>
      </c>
      <c r="D122" s="53"/>
      <c r="E122" s="54"/>
      <c r="F122" s="55"/>
      <c r="G122" s="55"/>
      <c r="H122" s="56"/>
      <c r="I122" s="57"/>
      <c r="J122" s="75">
        <f t="shared" si="162"/>
        <v>0</v>
      </c>
      <c r="K122" s="76">
        <f t="shared" si="163"/>
        <v>0</v>
      </c>
      <c r="L122" s="78">
        <f t="shared" si="164"/>
        <v>0</v>
      </c>
      <c r="M122" s="79">
        <f t="shared" si="165"/>
        <v>0</v>
      </c>
      <c r="N122" s="60">
        <f t="shared" si="166"/>
        <v>0</v>
      </c>
      <c r="O122" s="61">
        <f t="shared" si="161"/>
        <v>0</v>
      </c>
      <c r="Q122" s="14">
        <f t="shared" si="167"/>
        <v>0</v>
      </c>
      <c r="R122" s="14">
        <f t="shared" si="168"/>
        <v>0</v>
      </c>
      <c r="S122" s="62">
        <f t="shared" si="169"/>
        <v>1</v>
      </c>
      <c r="T122" s="21">
        <f t="shared" si="170"/>
        <v>0</v>
      </c>
      <c r="U122" s="3">
        <f t="shared" si="171"/>
        <v>1</v>
      </c>
      <c r="V122" s="3">
        <f t="shared" si="172"/>
        <v>1</v>
      </c>
      <c r="W122" s="3" t="e">
        <f t="shared" si="173"/>
        <v>#NUM!</v>
      </c>
      <c r="X122" s="50" t="e">
        <f t="shared" si="174"/>
        <v>#NUM!</v>
      </c>
      <c r="Y122" s="50" t="e">
        <f t="shared" si="175"/>
        <v>#NUM!</v>
      </c>
      <c r="Z122" s="14" t="e">
        <f t="shared" si="176"/>
        <v>#NUM!</v>
      </c>
      <c r="AA122" s="14" t="e">
        <f t="shared" si="177"/>
        <v>#NUM!</v>
      </c>
      <c r="AB122" s="21">
        <f t="shared" si="178"/>
        <v>0</v>
      </c>
      <c r="AC122" s="21">
        <f t="shared" si="179"/>
        <v>0</v>
      </c>
    </row>
    <row r="123" spans="1:29" ht="14.25" hidden="1" customHeight="1" outlineLevel="1" x14ac:dyDescent="0.45">
      <c r="A123" s="113" t="s">
        <v>360</v>
      </c>
      <c r="B123" s="157"/>
      <c r="C123" s="52" t="s">
        <v>37</v>
      </c>
      <c r="D123" s="53"/>
      <c r="E123" s="54"/>
      <c r="F123" s="55"/>
      <c r="G123" s="55"/>
      <c r="H123" s="56"/>
      <c r="I123" s="57"/>
      <c r="J123" s="75">
        <f t="shared" si="162"/>
        <v>0</v>
      </c>
      <c r="K123" s="76">
        <f t="shared" si="163"/>
        <v>0</v>
      </c>
      <c r="L123" s="78">
        <f t="shared" si="164"/>
        <v>0</v>
      </c>
      <c r="M123" s="79">
        <f t="shared" si="165"/>
        <v>0</v>
      </c>
      <c r="N123" s="60">
        <f t="shared" si="166"/>
        <v>0</v>
      </c>
      <c r="O123" s="61">
        <f t="shared" si="161"/>
        <v>0</v>
      </c>
      <c r="Q123" s="14">
        <f t="shared" si="167"/>
        <v>0</v>
      </c>
      <c r="R123" s="14">
        <f t="shared" si="168"/>
        <v>0</v>
      </c>
      <c r="S123" s="62">
        <f t="shared" si="169"/>
        <v>1</v>
      </c>
      <c r="T123" s="21">
        <f t="shared" si="170"/>
        <v>0</v>
      </c>
      <c r="U123" s="3">
        <f t="shared" si="171"/>
        <v>1</v>
      </c>
      <c r="V123" s="3">
        <f t="shared" si="172"/>
        <v>1</v>
      </c>
      <c r="W123" s="3" t="e">
        <f t="shared" si="173"/>
        <v>#NUM!</v>
      </c>
      <c r="X123" s="50" t="e">
        <f t="shared" si="174"/>
        <v>#NUM!</v>
      </c>
      <c r="Y123" s="50" t="e">
        <f t="shared" si="175"/>
        <v>#NUM!</v>
      </c>
      <c r="Z123" s="14" t="e">
        <f t="shared" si="176"/>
        <v>#NUM!</v>
      </c>
      <c r="AA123" s="14" t="e">
        <f t="shared" si="177"/>
        <v>#NUM!</v>
      </c>
      <c r="AB123" s="21">
        <f t="shared" si="178"/>
        <v>0</v>
      </c>
      <c r="AC123" s="21">
        <f t="shared" si="179"/>
        <v>0</v>
      </c>
    </row>
    <row r="124" spans="1:29" ht="14.25" hidden="1" customHeight="1" outlineLevel="1" x14ac:dyDescent="0.45">
      <c r="A124" s="113" t="s">
        <v>361</v>
      </c>
      <c r="B124" s="157"/>
      <c r="C124" s="52" t="s">
        <v>38</v>
      </c>
      <c r="D124" s="53"/>
      <c r="E124" s="54"/>
      <c r="F124" s="55"/>
      <c r="G124" s="55"/>
      <c r="H124" s="56"/>
      <c r="I124" s="57"/>
      <c r="J124" s="75">
        <f t="shared" si="162"/>
        <v>0</v>
      </c>
      <c r="K124" s="76">
        <f t="shared" si="163"/>
        <v>0</v>
      </c>
      <c r="L124" s="78">
        <f t="shared" si="164"/>
        <v>0</v>
      </c>
      <c r="M124" s="79">
        <f t="shared" si="165"/>
        <v>0</v>
      </c>
      <c r="N124" s="60">
        <f t="shared" si="166"/>
        <v>0</v>
      </c>
      <c r="O124" s="61">
        <f t="shared" si="161"/>
        <v>0</v>
      </c>
      <c r="Q124" s="14">
        <f t="shared" si="167"/>
        <v>0</v>
      </c>
      <c r="R124" s="14">
        <f t="shared" si="168"/>
        <v>0</v>
      </c>
      <c r="S124" s="62">
        <f t="shared" si="169"/>
        <v>1</v>
      </c>
      <c r="T124" s="21">
        <f t="shared" si="170"/>
        <v>0</v>
      </c>
      <c r="U124" s="3">
        <f t="shared" si="171"/>
        <v>1</v>
      </c>
      <c r="V124" s="3">
        <f t="shared" si="172"/>
        <v>1</v>
      </c>
      <c r="W124" s="3" t="e">
        <f t="shared" si="173"/>
        <v>#NUM!</v>
      </c>
      <c r="X124" s="50" t="e">
        <f t="shared" si="174"/>
        <v>#NUM!</v>
      </c>
      <c r="Y124" s="50" t="e">
        <f t="shared" si="175"/>
        <v>#NUM!</v>
      </c>
      <c r="Z124" s="14" t="e">
        <f t="shared" si="176"/>
        <v>#NUM!</v>
      </c>
      <c r="AA124" s="14" t="e">
        <f t="shared" si="177"/>
        <v>#NUM!</v>
      </c>
      <c r="AB124" s="21">
        <f t="shared" si="178"/>
        <v>0</v>
      </c>
      <c r="AC124" s="21">
        <f t="shared" si="179"/>
        <v>0</v>
      </c>
    </row>
    <row r="125" spans="1:29" ht="14.25" hidden="1" customHeight="1" outlineLevel="1" x14ac:dyDescent="0.45">
      <c r="A125" s="113" t="s">
        <v>362</v>
      </c>
      <c r="B125" s="157"/>
      <c r="C125" s="52" t="s">
        <v>39</v>
      </c>
      <c r="D125" s="53"/>
      <c r="E125" s="54"/>
      <c r="F125" s="55"/>
      <c r="G125" s="55"/>
      <c r="H125" s="56"/>
      <c r="I125" s="57"/>
      <c r="J125" s="75">
        <f t="shared" si="162"/>
        <v>0</v>
      </c>
      <c r="K125" s="76">
        <f t="shared" si="163"/>
        <v>0</v>
      </c>
      <c r="L125" s="78">
        <f t="shared" si="164"/>
        <v>0</v>
      </c>
      <c r="M125" s="79">
        <f t="shared" si="165"/>
        <v>0</v>
      </c>
      <c r="N125" s="60">
        <f t="shared" si="166"/>
        <v>0</v>
      </c>
      <c r="O125" s="61">
        <f t="shared" si="161"/>
        <v>0</v>
      </c>
      <c r="Q125" s="14">
        <f t="shared" si="167"/>
        <v>0</v>
      </c>
      <c r="R125" s="14">
        <f t="shared" si="168"/>
        <v>0</v>
      </c>
      <c r="S125" s="62">
        <f t="shared" si="169"/>
        <v>1</v>
      </c>
      <c r="T125" s="21">
        <f t="shared" si="170"/>
        <v>0</v>
      </c>
      <c r="U125" s="3">
        <f t="shared" si="171"/>
        <v>1</v>
      </c>
      <c r="V125" s="3">
        <f t="shared" si="172"/>
        <v>1</v>
      </c>
      <c r="W125" s="3" t="e">
        <f t="shared" si="173"/>
        <v>#NUM!</v>
      </c>
      <c r="X125" s="50" t="e">
        <f t="shared" si="174"/>
        <v>#NUM!</v>
      </c>
      <c r="Y125" s="50" t="e">
        <f t="shared" si="175"/>
        <v>#NUM!</v>
      </c>
      <c r="Z125" s="14" t="e">
        <f t="shared" si="176"/>
        <v>#NUM!</v>
      </c>
      <c r="AA125" s="14" t="e">
        <f t="shared" si="177"/>
        <v>#NUM!</v>
      </c>
      <c r="AB125" s="21">
        <f t="shared" si="178"/>
        <v>0</v>
      </c>
      <c r="AC125" s="21">
        <f t="shared" si="179"/>
        <v>0</v>
      </c>
    </row>
    <row r="126" spans="1:29" ht="14.25" hidden="1" customHeight="1" outlineLevel="1" x14ac:dyDescent="0.45">
      <c r="A126" s="113" t="s">
        <v>363</v>
      </c>
      <c r="B126" s="157"/>
      <c r="C126" s="52" t="s">
        <v>40</v>
      </c>
      <c r="D126" s="53"/>
      <c r="E126" s="54"/>
      <c r="F126" s="55"/>
      <c r="G126" s="55"/>
      <c r="H126" s="56"/>
      <c r="I126" s="57"/>
      <c r="J126" s="75">
        <f t="shared" si="162"/>
        <v>0</v>
      </c>
      <c r="K126" s="76">
        <f t="shared" si="163"/>
        <v>0</v>
      </c>
      <c r="L126" s="78">
        <f t="shared" si="164"/>
        <v>0</v>
      </c>
      <c r="M126" s="79">
        <f t="shared" si="165"/>
        <v>0</v>
      </c>
      <c r="N126" s="60">
        <f t="shared" si="166"/>
        <v>0</v>
      </c>
      <c r="O126" s="61">
        <f t="shared" si="161"/>
        <v>0</v>
      </c>
      <c r="Q126" s="14">
        <f t="shared" si="167"/>
        <v>0</v>
      </c>
      <c r="R126" s="14">
        <f t="shared" si="168"/>
        <v>0</v>
      </c>
      <c r="S126" s="62">
        <f t="shared" si="169"/>
        <v>1</v>
      </c>
      <c r="T126" s="21">
        <f t="shared" si="170"/>
        <v>0</v>
      </c>
      <c r="U126" s="3">
        <f t="shared" si="171"/>
        <v>1</v>
      </c>
      <c r="V126" s="3">
        <f t="shared" si="172"/>
        <v>1</v>
      </c>
      <c r="W126" s="3" t="e">
        <f t="shared" si="173"/>
        <v>#NUM!</v>
      </c>
      <c r="X126" s="50" t="e">
        <f t="shared" si="174"/>
        <v>#NUM!</v>
      </c>
      <c r="Y126" s="50" t="e">
        <f t="shared" si="175"/>
        <v>#NUM!</v>
      </c>
      <c r="Z126" s="14" t="e">
        <f t="shared" si="176"/>
        <v>#NUM!</v>
      </c>
      <c r="AA126" s="14" t="e">
        <f t="shared" si="177"/>
        <v>#NUM!</v>
      </c>
      <c r="AB126" s="21">
        <f t="shared" si="178"/>
        <v>0</v>
      </c>
      <c r="AC126" s="21">
        <f t="shared" si="179"/>
        <v>0</v>
      </c>
    </row>
    <row r="127" spans="1:29" ht="14.25" hidden="1" customHeight="1" outlineLevel="1" x14ac:dyDescent="0.45">
      <c r="A127" s="113" t="s">
        <v>364</v>
      </c>
      <c r="B127" s="157"/>
      <c r="C127" s="52" t="s">
        <v>41</v>
      </c>
      <c r="D127" s="53"/>
      <c r="E127" s="54"/>
      <c r="F127" s="55"/>
      <c r="G127" s="55"/>
      <c r="H127" s="56"/>
      <c r="I127" s="57"/>
      <c r="J127" s="75">
        <f t="shared" si="162"/>
        <v>0</v>
      </c>
      <c r="K127" s="76">
        <f t="shared" si="163"/>
        <v>0</v>
      </c>
      <c r="L127" s="78">
        <f t="shared" si="164"/>
        <v>0</v>
      </c>
      <c r="M127" s="79">
        <f t="shared" si="165"/>
        <v>0</v>
      </c>
      <c r="N127" s="60">
        <f t="shared" si="166"/>
        <v>0</v>
      </c>
      <c r="O127" s="61">
        <f t="shared" si="161"/>
        <v>0</v>
      </c>
      <c r="Q127" s="14">
        <f t="shared" si="167"/>
        <v>0</v>
      </c>
      <c r="R127" s="14">
        <f t="shared" si="168"/>
        <v>0</v>
      </c>
      <c r="S127" s="62">
        <f t="shared" si="169"/>
        <v>1</v>
      </c>
      <c r="T127" s="21">
        <f t="shared" si="170"/>
        <v>0</v>
      </c>
      <c r="U127" s="3">
        <f t="shared" si="171"/>
        <v>1</v>
      </c>
      <c r="V127" s="3">
        <f t="shared" si="172"/>
        <v>1</v>
      </c>
      <c r="W127" s="3" t="e">
        <f t="shared" si="173"/>
        <v>#NUM!</v>
      </c>
      <c r="X127" s="50" t="e">
        <f t="shared" si="174"/>
        <v>#NUM!</v>
      </c>
      <c r="Y127" s="50" t="e">
        <f t="shared" si="175"/>
        <v>#NUM!</v>
      </c>
      <c r="Z127" s="14" t="e">
        <f t="shared" si="176"/>
        <v>#NUM!</v>
      </c>
      <c r="AA127" s="14" t="e">
        <f t="shared" si="177"/>
        <v>#NUM!</v>
      </c>
      <c r="AB127" s="21">
        <f t="shared" si="178"/>
        <v>0</v>
      </c>
      <c r="AC127" s="21">
        <f t="shared" si="179"/>
        <v>0</v>
      </c>
    </row>
    <row r="128" spans="1:29" ht="14.25" hidden="1" customHeight="1" outlineLevel="1" x14ac:dyDescent="0.45">
      <c r="A128" s="113" t="s">
        <v>365</v>
      </c>
      <c r="B128" s="157"/>
      <c r="C128" s="52" t="s">
        <v>42</v>
      </c>
      <c r="D128" s="53"/>
      <c r="E128" s="54"/>
      <c r="F128" s="55"/>
      <c r="G128" s="55"/>
      <c r="H128" s="56"/>
      <c r="I128" s="57"/>
      <c r="J128" s="75">
        <f t="shared" si="162"/>
        <v>0</v>
      </c>
      <c r="K128" s="76">
        <f t="shared" si="163"/>
        <v>0</v>
      </c>
      <c r="L128" s="78">
        <f t="shared" si="164"/>
        <v>0</v>
      </c>
      <c r="M128" s="79">
        <f t="shared" si="165"/>
        <v>0</v>
      </c>
      <c r="N128" s="60">
        <f t="shared" si="166"/>
        <v>0</v>
      </c>
      <c r="O128" s="61">
        <f t="shared" si="161"/>
        <v>0</v>
      </c>
      <c r="Q128" s="14">
        <f t="shared" si="167"/>
        <v>0</v>
      </c>
      <c r="R128" s="14">
        <f t="shared" si="168"/>
        <v>0</v>
      </c>
      <c r="S128" s="62">
        <f t="shared" si="169"/>
        <v>1</v>
      </c>
      <c r="T128" s="21">
        <f t="shared" si="170"/>
        <v>0</v>
      </c>
      <c r="U128" s="3">
        <f t="shared" si="171"/>
        <v>1</v>
      </c>
      <c r="V128" s="3">
        <f t="shared" si="172"/>
        <v>1</v>
      </c>
      <c r="W128" s="3" t="e">
        <f t="shared" si="173"/>
        <v>#NUM!</v>
      </c>
      <c r="X128" s="50" t="e">
        <f t="shared" si="174"/>
        <v>#NUM!</v>
      </c>
      <c r="Y128" s="50" t="e">
        <f t="shared" si="175"/>
        <v>#NUM!</v>
      </c>
      <c r="Z128" s="14" t="e">
        <f t="shared" si="176"/>
        <v>#NUM!</v>
      </c>
      <c r="AA128" s="14" t="e">
        <f t="shared" si="177"/>
        <v>#NUM!</v>
      </c>
      <c r="AB128" s="21">
        <f t="shared" si="178"/>
        <v>0</v>
      </c>
      <c r="AC128" s="21">
        <f t="shared" si="179"/>
        <v>0</v>
      </c>
    </row>
    <row r="129" spans="1:29" ht="14.25" hidden="1" customHeight="1" outlineLevel="1" x14ac:dyDescent="0.45">
      <c r="A129" s="113" t="s">
        <v>366</v>
      </c>
      <c r="B129" s="157"/>
      <c r="C129" s="52" t="s">
        <v>43</v>
      </c>
      <c r="D129" s="53"/>
      <c r="E129" s="54"/>
      <c r="F129" s="55"/>
      <c r="G129" s="55"/>
      <c r="H129" s="56"/>
      <c r="I129" s="57"/>
      <c r="J129" s="75">
        <f t="shared" si="162"/>
        <v>0</v>
      </c>
      <c r="K129" s="76">
        <f t="shared" si="163"/>
        <v>0</v>
      </c>
      <c r="L129" s="78">
        <f t="shared" si="164"/>
        <v>0</v>
      </c>
      <c r="M129" s="79">
        <f t="shared" si="165"/>
        <v>0</v>
      </c>
      <c r="N129" s="60">
        <f t="shared" si="166"/>
        <v>0</v>
      </c>
      <c r="O129" s="61">
        <f t="shared" si="161"/>
        <v>0</v>
      </c>
      <c r="Q129" s="14">
        <f t="shared" si="167"/>
        <v>0</v>
      </c>
      <c r="R129" s="14">
        <f t="shared" si="168"/>
        <v>0</v>
      </c>
      <c r="S129" s="62">
        <f t="shared" si="169"/>
        <v>1</v>
      </c>
      <c r="T129" s="21">
        <f t="shared" si="170"/>
        <v>0</v>
      </c>
      <c r="U129" s="3">
        <f t="shared" si="171"/>
        <v>1</v>
      </c>
      <c r="V129" s="3">
        <f t="shared" si="172"/>
        <v>1</v>
      </c>
      <c r="W129" s="3" t="e">
        <f t="shared" si="173"/>
        <v>#NUM!</v>
      </c>
      <c r="X129" s="50" t="e">
        <f t="shared" si="174"/>
        <v>#NUM!</v>
      </c>
      <c r="Y129" s="50" t="e">
        <f t="shared" si="175"/>
        <v>#NUM!</v>
      </c>
      <c r="Z129" s="14" t="e">
        <f t="shared" si="176"/>
        <v>#NUM!</v>
      </c>
      <c r="AA129" s="14" t="e">
        <f t="shared" si="177"/>
        <v>#NUM!</v>
      </c>
      <c r="AB129" s="21">
        <f t="shared" si="178"/>
        <v>0</v>
      </c>
      <c r="AC129" s="21">
        <f t="shared" si="179"/>
        <v>0</v>
      </c>
    </row>
    <row r="130" spans="1:29" ht="14.25" hidden="1" customHeight="1" outlineLevel="1" x14ac:dyDescent="0.45">
      <c r="A130" s="113" t="s">
        <v>367</v>
      </c>
      <c r="B130" s="157"/>
      <c r="C130" s="52" t="s">
        <v>44</v>
      </c>
      <c r="D130" s="53"/>
      <c r="E130" s="54"/>
      <c r="F130" s="55"/>
      <c r="G130" s="55"/>
      <c r="H130" s="56"/>
      <c r="I130" s="57"/>
      <c r="J130" s="75">
        <f t="shared" si="162"/>
        <v>0</v>
      </c>
      <c r="K130" s="76">
        <f t="shared" si="163"/>
        <v>0</v>
      </c>
      <c r="L130" s="78">
        <f t="shared" si="164"/>
        <v>0</v>
      </c>
      <c r="M130" s="79">
        <f t="shared" si="165"/>
        <v>0</v>
      </c>
      <c r="N130" s="60">
        <f t="shared" si="166"/>
        <v>0</v>
      </c>
      <c r="O130" s="61">
        <f t="shared" si="161"/>
        <v>0</v>
      </c>
      <c r="Q130" s="14">
        <f t="shared" si="167"/>
        <v>0</v>
      </c>
      <c r="R130" s="14">
        <f t="shared" si="168"/>
        <v>0</v>
      </c>
      <c r="S130" s="62">
        <f t="shared" si="169"/>
        <v>1</v>
      </c>
      <c r="T130" s="21">
        <f t="shared" si="170"/>
        <v>0</v>
      </c>
      <c r="U130" s="3">
        <f t="shared" si="171"/>
        <v>1</v>
      </c>
      <c r="V130" s="3">
        <f t="shared" si="172"/>
        <v>1</v>
      </c>
      <c r="W130" s="3" t="e">
        <f t="shared" si="173"/>
        <v>#NUM!</v>
      </c>
      <c r="X130" s="50" t="e">
        <f t="shared" si="174"/>
        <v>#NUM!</v>
      </c>
      <c r="Y130" s="50" t="e">
        <f t="shared" si="175"/>
        <v>#NUM!</v>
      </c>
      <c r="Z130" s="14" t="e">
        <f t="shared" si="176"/>
        <v>#NUM!</v>
      </c>
      <c r="AA130" s="14" t="e">
        <f t="shared" si="177"/>
        <v>#NUM!</v>
      </c>
      <c r="AB130" s="21">
        <f t="shared" si="178"/>
        <v>0</v>
      </c>
      <c r="AC130" s="21">
        <f t="shared" si="179"/>
        <v>0</v>
      </c>
    </row>
    <row r="131" spans="1:29" ht="14.25" hidden="1" customHeight="1" outlineLevel="1" x14ac:dyDescent="0.45">
      <c r="A131" s="113" t="s">
        <v>368</v>
      </c>
      <c r="B131" s="157"/>
      <c r="C131" s="52" t="s">
        <v>45</v>
      </c>
      <c r="D131" s="53"/>
      <c r="E131" s="54"/>
      <c r="F131" s="55"/>
      <c r="G131" s="55"/>
      <c r="H131" s="56"/>
      <c r="I131" s="57"/>
      <c r="J131" s="75">
        <f t="shared" si="162"/>
        <v>0</v>
      </c>
      <c r="K131" s="76">
        <f t="shared" si="163"/>
        <v>0</v>
      </c>
      <c r="L131" s="78">
        <f t="shared" si="164"/>
        <v>0</v>
      </c>
      <c r="M131" s="79">
        <f t="shared" si="165"/>
        <v>0</v>
      </c>
      <c r="N131" s="60">
        <f t="shared" si="166"/>
        <v>0</v>
      </c>
      <c r="O131" s="61">
        <f t="shared" si="161"/>
        <v>0</v>
      </c>
      <c r="Q131" s="14">
        <f t="shared" si="167"/>
        <v>0</v>
      </c>
      <c r="R131" s="14">
        <f t="shared" si="168"/>
        <v>0</v>
      </c>
      <c r="S131" s="62">
        <f t="shared" si="169"/>
        <v>1</v>
      </c>
      <c r="T131" s="21">
        <f t="shared" si="170"/>
        <v>0</v>
      </c>
      <c r="U131" s="3">
        <f t="shared" si="171"/>
        <v>1</v>
      </c>
      <c r="V131" s="3">
        <f t="shared" si="172"/>
        <v>1</v>
      </c>
      <c r="W131" s="3" t="e">
        <f t="shared" si="173"/>
        <v>#NUM!</v>
      </c>
      <c r="X131" s="50" t="e">
        <f t="shared" si="174"/>
        <v>#NUM!</v>
      </c>
      <c r="Y131" s="50" t="e">
        <f t="shared" si="175"/>
        <v>#NUM!</v>
      </c>
      <c r="Z131" s="14" t="e">
        <f t="shared" si="176"/>
        <v>#NUM!</v>
      </c>
      <c r="AA131" s="14" t="e">
        <f t="shared" si="177"/>
        <v>#NUM!</v>
      </c>
      <c r="AB131" s="21">
        <f t="shared" si="178"/>
        <v>0</v>
      </c>
      <c r="AC131" s="21">
        <f t="shared" si="179"/>
        <v>0</v>
      </c>
    </row>
    <row r="132" spans="1:29" ht="14.25" hidden="1" customHeight="1" outlineLevel="1" x14ac:dyDescent="0.45">
      <c r="A132" s="113" t="s">
        <v>369</v>
      </c>
      <c r="B132" s="157"/>
      <c r="C132" s="52" t="s">
        <v>46</v>
      </c>
      <c r="D132" s="53"/>
      <c r="E132" s="54"/>
      <c r="F132" s="55"/>
      <c r="G132" s="55"/>
      <c r="H132" s="56"/>
      <c r="I132" s="57"/>
      <c r="J132" s="75">
        <f t="shared" si="162"/>
        <v>0</v>
      </c>
      <c r="K132" s="76">
        <f t="shared" si="163"/>
        <v>0</v>
      </c>
      <c r="L132" s="78">
        <f t="shared" si="164"/>
        <v>0</v>
      </c>
      <c r="M132" s="79">
        <f t="shared" si="165"/>
        <v>0</v>
      </c>
      <c r="N132" s="60">
        <f t="shared" si="166"/>
        <v>0</v>
      </c>
      <c r="O132" s="61">
        <f t="shared" si="161"/>
        <v>0</v>
      </c>
      <c r="Q132" s="14">
        <f t="shared" si="167"/>
        <v>0</v>
      </c>
      <c r="R132" s="14">
        <f t="shared" si="168"/>
        <v>0</v>
      </c>
      <c r="S132" s="62">
        <f t="shared" si="169"/>
        <v>1</v>
      </c>
      <c r="T132" s="21">
        <f t="shared" si="170"/>
        <v>0</v>
      </c>
      <c r="U132" s="3">
        <f t="shared" si="171"/>
        <v>1</v>
      </c>
      <c r="V132" s="3">
        <f t="shared" si="172"/>
        <v>1</v>
      </c>
      <c r="W132" s="3" t="e">
        <f t="shared" si="173"/>
        <v>#NUM!</v>
      </c>
      <c r="X132" s="50" t="e">
        <f t="shared" si="174"/>
        <v>#NUM!</v>
      </c>
      <c r="Y132" s="50" t="e">
        <f t="shared" si="175"/>
        <v>#NUM!</v>
      </c>
      <c r="Z132" s="14" t="e">
        <f t="shared" si="176"/>
        <v>#NUM!</v>
      </c>
      <c r="AA132" s="14" t="e">
        <f t="shared" si="177"/>
        <v>#NUM!</v>
      </c>
      <c r="AB132" s="21">
        <f t="shared" si="178"/>
        <v>0</v>
      </c>
      <c r="AC132" s="21">
        <f t="shared" si="179"/>
        <v>0</v>
      </c>
    </row>
    <row r="133" spans="1:29" ht="14.25" hidden="1" customHeight="1" outlineLevel="1" x14ac:dyDescent="0.45">
      <c r="A133" s="113" t="s">
        <v>370</v>
      </c>
      <c r="B133" s="157"/>
      <c r="C133" s="52" t="s">
        <v>47</v>
      </c>
      <c r="D133" s="53"/>
      <c r="E133" s="54"/>
      <c r="F133" s="55"/>
      <c r="G133" s="55"/>
      <c r="H133" s="56"/>
      <c r="I133" s="57"/>
      <c r="J133" s="75">
        <f t="shared" si="162"/>
        <v>0</v>
      </c>
      <c r="K133" s="76">
        <f t="shared" si="163"/>
        <v>0</v>
      </c>
      <c r="L133" s="78">
        <f t="shared" si="164"/>
        <v>0</v>
      </c>
      <c r="M133" s="79">
        <f t="shared" si="165"/>
        <v>0</v>
      </c>
      <c r="N133" s="60">
        <f t="shared" si="166"/>
        <v>0</v>
      </c>
      <c r="O133" s="61">
        <f t="shared" si="161"/>
        <v>0</v>
      </c>
      <c r="Q133" s="14">
        <f t="shared" si="167"/>
        <v>0</v>
      </c>
      <c r="R133" s="14">
        <f t="shared" si="168"/>
        <v>0</v>
      </c>
      <c r="S133" s="62">
        <f t="shared" si="169"/>
        <v>1</v>
      </c>
      <c r="T133" s="21">
        <f t="shared" si="170"/>
        <v>0</v>
      </c>
      <c r="U133" s="3">
        <f t="shared" si="171"/>
        <v>1</v>
      </c>
      <c r="V133" s="3">
        <f t="shared" si="172"/>
        <v>1</v>
      </c>
      <c r="W133" s="3" t="e">
        <f t="shared" si="173"/>
        <v>#NUM!</v>
      </c>
      <c r="X133" s="50" t="e">
        <f t="shared" si="174"/>
        <v>#NUM!</v>
      </c>
      <c r="Y133" s="50" t="e">
        <f t="shared" si="175"/>
        <v>#NUM!</v>
      </c>
      <c r="Z133" s="14" t="e">
        <f t="shared" si="176"/>
        <v>#NUM!</v>
      </c>
      <c r="AA133" s="14" t="e">
        <f t="shared" si="177"/>
        <v>#NUM!</v>
      </c>
      <c r="AB133" s="21">
        <f t="shared" si="178"/>
        <v>0</v>
      </c>
      <c r="AC133" s="21">
        <f t="shared" si="179"/>
        <v>0</v>
      </c>
    </row>
    <row r="134" spans="1:29" ht="14.25" hidden="1" customHeight="1" outlineLevel="1" x14ac:dyDescent="0.45">
      <c r="A134" s="113" t="s">
        <v>371</v>
      </c>
      <c r="B134" s="157"/>
      <c r="C134" s="52" t="s">
        <v>48</v>
      </c>
      <c r="D134" s="53"/>
      <c r="E134" s="54"/>
      <c r="F134" s="55"/>
      <c r="G134" s="55"/>
      <c r="H134" s="56"/>
      <c r="I134" s="57"/>
      <c r="J134" s="75">
        <f t="shared" si="162"/>
        <v>0</v>
      </c>
      <c r="K134" s="76">
        <f t="shared" si="163"/>
        <v>0</v>
      </c>
      <c r="L134" s="78">
        <f t="shared" si="164"/>
        <v>0</v>
      </c>
      <c r="M134" s="79">
        <f t="shared" si="165"/>
        <v>0</v>
      </c>
      <c r="N134" s="60">
        <f t="shared" si="166"/>
        <v>0</v>
      </c>
      <c r="O134" s="61">
        <f t="shared" si="161"/>
        <v>0</v>
      </c>
      <c r="Q134" s="14">
        <f t="shared" si="167"/>
        <v>0</v>
      </c>
      <c r="R134" s="14">
        <f t="shared" si="168"/>
        <v>0</v>
      </c>
      <c r="S134" s="62">
        <f t="shared" si="169"/>
        <v>1</v>
      </c>
      <c r="T134" s="21">
        <f t="shared" si="170"/>
        <v>0</v>
      </c>
      <c r="U134" s="3">
        <f t="shared" si="171"/>
        <v>1</v>
      </c>
      <c r="V134" s="3">
        <f t="shared" si="172"/>
        <v>1</v>
      </c>
      <c r="W134" s="3" t="e">
        <f t="shared" si="173"/>
        <v>#NUM!</v>
      </c>
      <c r="X134" s="50" t="e">
        <f t="shared" si="174"/>
        <v>#NUM!</v>
      </c>
      <c r="Y134" s="50" t="e">
        <f t="shared" si="175"/>
        <v>#NUM!</v>
      </c>
      <c r="Z134" s="14" t="e">
        <f t="shared" si="176"/>
        <v>#NUM!</v>
      </c>
      <c r="AA134" s="14" t="e">
        <f t="shared" si="177"/>
        <v>#NUM!</v>
      </c>
      <c r="AB134" s="21">
        <f t="shared" si="178"/>
        <v>0</v>
      </c>
      <c r="AC134" s="21">
        <f t="shared" si="179"/>
        <v>0</v>
      </c>
    </row>
    <row r="135" spans="1:29" ht="14.25" hidden="1" customHeight="1" outlineLevel="1" x14ac:dyDescent="0.45">
      <c r="A135" s="113" t="s">
        <v>372</v>
      </c>
      <c r="B135" s="157"/>
      <c r="C135" s="52" t="s">
        <v>49</v>
      </c>
      <c r="D135" s="53"/>
      <c r="E135" s="54"/>
      <c r="F135" s="55"/>
      <c r="G135" s="55"/>
      <c r="H135" s="56"/>
      <c r="I135" s="57"/>
      <c r="J135" s="75">
        <f t="shared" si="162"/>
        <v>0</v>
      </c>
      <c r="K135" s="76">
        <f t="shared" si="163"/>
        <v>0</v>
      </c>
      <c r="L135" s="78">
        <f t="shared" si="164"/>
        <v>0</v>
      </c>
      <c r="M135" s="79">
        <f t="shared" si="165"/>
        <v>0</v>
      </c>
      <c r="N135" s="60">
        <f t="shared" si="166"/>
        <v>0</v>
      </c>
      <c r="O135" s="61">
        <f t="shared" si="161"/>
        <v>0</v>
      </c>
      <c r="Q135" s="14">
        <f t="shared" si="167"/>
        <v>0</v>
      </c>
      <c r="R135" s="14">
        <f t="shared" si="168"/>
        <v>0</v>
      </c>
      <c r="S135" s="62">
        <f t="shared" si="169"/>
        <v>1</v>
      </c>
      <c r="T135" s="21">
        <f t="shared" si="170"/>
        <v>0</v>
      </c>
      <c r="U135" s="3">
        <f t="shared" si="171"/>
        <v>1</v>
      </c>
      <c r="V135" s="3">
        <f t="shared" si="172"/>
        <v>1</v>
      </c>
      <c r="W135" s="3" t="e">
        <f t="shared" si="173"/>
        <v>#NUM!</v>
      </c>
      <c r="X135" s="50" t="e">
        <f t="shared" si="174"/>
        <v>#NUM!</v>
      </c>
      <c r="Y135" s="50" t="e">
        <f t="shared" si="175"/>
        <v>#NUM!</v>
      </c>
      <c r="Z135" s="14" t="e">
        <f t="shared" si="176"/>
        <v>#NUM!</v>
      </c>
      <c r="AA135" s="14" t="e">
        <f t="shared" si="177"/>
        <v>#NUM!</v>
      </c>
      <c r="AB135" s="21">
        <f t="shared" si="178"/>
        <v>0</v>
      </c>
      <c r="AC135" s="21">
        <f t="shared" si="179"/>
        <v>0</v>
      </c>
    </row>
    <row r="136" spans="1:29" ht="14.25" hidden="1" customHeight="1" outlineLevel="1" x14ac:dyDescent="0.45">
      <c r="A136" s="113" t="s">
        <v>373</v>
      </c>
      <c r="B136" s="157"/>
      <c r="C136" s="52" t="s">
        <v>50</v>
      </c>
      <c r="D136" s="53"/>
      <c r="E136" s="54"/>
      <c r="F136" s="55"/>
      <c r="G136" s="55"/>
      <c r="H136" s="56"/>
      <c r="I136" s="57"/>
      <c r="J136" s="75">
        <f t="shared" si="162"/>
        <v>0</v>
      </c>
      <c r="K136" s="76">
        <f t="shared" si="163"/>
        <v>0</v>
      </c>
      <c r="L136" s="78">
        <f t="shared" si="164"/>
        <v>0</v>
      </c>
      <c r="M136" s="79">
        <f t="shared" si="165"/>
        <v>0</v>
      </c>
      <c r="N136" s="60">
        <f t="shared" si="166"/>
        <v>0</v>
      </c>
      <c r="O136" s="61">
        <f t="shared" si="161"/>
        <v>0</v>
      </c>
      <c r="Q136" s="14">
        <f t="shared" si="167"/>
        <v>0</v>
      </c>
      <c r="R136" s="14">
        <f t="shared" si="168"/>
        <v>0</v>
      </c>
      <c r="S136" s="62">
        <f t="shared" si="169"/>
        <v>1</v>
      </c>
      <c r="T136" s="21">
        <f t="shared" si="170"/>
        <v>0</v>
      </c>
      <c r="U136" s="3">
        <f t="shared" si="171"/>
        <v>1</v>
      </c>
      <c r="V136" s="3">
        <f t="shared" si="172"/>
        <v>1</v>
      </c>
      <c r="W136" s="3" t="e">
        <f t="shared" si="173"/>
        <v>#NUM!</v>
      </c>
      <c r="X136" s="50" t="e">
        <f t="shared" si="174"/>
        <v>#NUM!</v>
      </c>
      <c r="Y136" s="50" t="e">
        <f t="shared" si="175"/>
        <v>#NUM!</v>
      </c>
      <c r="Z136" s="14" t="e">
        <f t="shared" si="176"/>
        <v>#NUM!</v>
      </c>
      <c r="AA136" s="14" t="e">
        <f t="shared" si="177"/>
        <v>#NUM!</v>
      </c>
      <c r="AB136" s="21">
        <f t="shared" si="178"/>
        <v>0</v>
      </c>
      <c r="AC136" s="21">
        <f t="shared" si="179"/>
        <v>0</v>
      </c>
    </row>
    <row r="137" spans="1:29" ht="14.25" hidden="1" customHeight="1" outlineLevel="1" x14ac:dyDescent="0.45">
      <c r="A137" s="113" t="s">
        <v>374</v>
      </c>
      <c r="B137" s="157"/>
      <c r="C137" s="52" t="s">
        <v>51</v>
      </c>
      <c r="D137" s="53"/>
      <c r="E137" s="54"/>
      <c r="F137" s="55"/>
      <c r="G137" s="55"/>
      <c r="H137" s="56"/>
      <c r="I137" s="57"/>
      <c r="J137" s="75">
        <f t="shared" si="162"/>
        <v>0</v>
      </c>
      <c r="K137" s="76">
        <f t="shared" si="163"/>
        <v>0</v>
      </c>
      <c r="L137" s="78">
        <f t="shared" si="164"/>
        <v>0</v>
      </c>
      <c r="M137" s="79">
        <f t="shared" si="165"/>
        <v>0</v>
      </c>
      <c r="N137" s="60">
        <f t="shared" si="166"/>
        <v>0</v>
      </c>
      <c r="O137" s="61">
        <f t="shared" si="161"/>
        <v>0</v>
      </c>
      <c r="Q137" s="14">
        <f t="shared" si="167"/>
        <v>0</v>
      </c>
      <c r="R137" s="14">
        <f t="shared" si="168"/>
        <v>0</v>
      </c>
      <c r="S137" s="62">
        <f t="shared" si="169"/>
        <v>1</v>
      </c>
      <c r="T137" s="21">
        <f t="shared" si="170"/>
        <v>0</v>
      </c>
      <c r="U137" s="3">
        <f t="shared" si="171"/>
        <v>1</v>
      </c>
      <c r="V137" s="3">
        <f t="shared" si="172"/>
        <v>1</v>
      </c>
      <c r="W137" s="3" t="e">
        <f t="shared" si="173"/>
        <v>#NUM!</v>
      </c>
      <c r="X137" s="50" t="e">
        <f t="shared" si="174"/>
        <v>#NUM!</v>
      </c>
      <c r="Y137" s="50" t="e">
        <f t="shared" si="175"/>
        <v>#NUM!</v>
      </c>
      <c r="Z137" s="14" t="e">
        <f t="shared" si="176"/>
        <v>#NUM!</v>
      </c>
      <c r="AA137" s="14" t="e">
        <f t="shared" si="177"/>
        <v>#NUM!</v>
      </c>
      <c r="AB137" s="21">
        <f t="shared" si="178"/>
        <v>0</v>
      </c>
      <c r="AC137" s="21">
        <f t="shared" si="179"/>
        <v>0</v>
      </c>
    </row>
    <row r="138" spans="1:29" ht="14.25" hidden="1" customHeight="1" outlineLevel="1" x14ac:dyDescent="0.45">
      <c r="A138" s="113" t="s">
        <v>375</v>
      </c>
      <c r="B138" s="157"/>
      <c r="C138" s="52" t="s">
        <v>52</v>
      </c>
      <c r="D138" s="53"/>
      <c r="E138" s="54"/>
      <c r="F138" s="55"/>
      <c r="G138" s="55"/>
      <c r="H138" s="56"/>
      <c r="I138" s="57"/>
      <c r="J138" s="75">
        <f t="shared" si="162"/>
        <v>0</v>
      </c>
      <c r="K138" s="76">
        <f t="shared" si="163"/>
        <v>0</v>
      </c>
      <c r="L138" s="78">
        <f t="shared" si="164"/>
        <v>0</v>
      </c>
      <c r="M138" s="79">
        <f t="shared" si="165"/>
        <v>0</v>
      </c>
      <c r="N138" s="60">
        <f t="shared" si="166"/>
        <v>0</v>
      </c>
      <c r="O138" s="61">
        <f t="shared" si="161"/>
        <v>0</v>
      </c>
      <c r="Q138" s="14">
        <f t="shared" si="167"/>
        <v>0</v>
      </c>
      <c r="R138" s="14">
        <f t="shared" si="168"/>
        <v>0</v>
      </c>
      <c r="S138" s="62">
        <f t="shared" si="169"/>
        <v>1</v>
      </c>
      <c r="T138" s="21">
        <f t="shared" si="170"/>
        <v>0</v>
      </c>
      <c r="U138" s="3">
        <f t="shared" si="171"/>
        <v>1</v>
      </c>
      <c r="V138" s="3">
        <f t="shared" si="172"/>
        <v>1</v>
      </c>
      <c r="W138" s="3" t="e">
        <f t="shared" si="173"/>
        <v>#NUM!</v>
      </c>
      <c r="X138" s="50" t="e">
        <f t="shared" si="174"/>
        <v>#NUM!</v>
      </c>
      <c r="Y138" s="50" t="e">
        <f t="shared" si="175"/>
        <v>#NUM!</v>
      </c>
      <c r="Z138" s="14" t="e">
        <f t="shared" si="176"/>
        <v>#NUM!</v>
      </c>
      <c r="AA138" s="14" t="e">
        <f t="shared" si="177"/>
        <v>#NUM!</v>
      </c>
      <c r="AB138" s="21">
        <f t="shared" si="178"/>
        <v>0</v>
      </c>
      <c r="AC138" s="21">
        <f t="shared" si="179"/>
        <v>0</v>
      </c>
    </row>
    <row r="139" spans="1:29" ht="14.25" hidden="1" customHeight="1" outlineLevel="1" x14ac:dyDescent="0.45">
      <c r="A139" s="113" t="s">
        <v>376</v>
      </c>
      <c r="B139" s="157"/>
      <c r="C139" s="52" t="s">
        <v>53</v>
      </c>
      <c r="D139" s="53"/>
      <c r="E139" s="54"/>
      <c r="F139" s="55"/>
      <c r="G139" s="55"/>
      <c r="H139" s="56"/>
      <c r="I139" s="57"/>
      <c r="J139" s="75">
        <f t="shared" si="162"/>
        <v>0</v>
      </c>
      <c r="K139" s="76">
        <f t="shared" si="163"/>
        <v>0</v>
      </c>
      <c r="L139" s="78">
        <f t="shared" si="164"/>
        <v>0</v>
      </c>
      <c r="M139" s="79">
        <f t="shared" si="165"/>
        <v>0</v>
      </c>
      <c r="N139" s="60">
        <f t="shared" si="166"/>
        <v>0</v>
      </c>
      <c r="O139" s="61">
        <f t="shared" si="161"/>
        <v>0</v>
      </c>
      <c r="Q139" s="14">
        <f t="shared" si="167"/>
        <v>0</v>
      </c>
      <c r="R139" s="14">
        <f t="shared" si="168"/>
        <v>0</v>
      </c>
      <c r="S139" s="62">
        <f t="shared" si="169"/>
        <v>1</v>
      </c>
      <c r="T139" s="21">
        <f t="shared" si="170"/>
        <v>0</v>
      </c>
      <c r="U139" s="3">
        <f t="shared" si="171"/>
        <v>1</v>
      </c>
      <c r="V139" s="3">
        <f t="shared" si="172"/>
        <v>1</v>
      </c>
      <c r="W139" s="3" t="e">
        <f t="shared" si="173"/>
        <v>#NUM!</v>
      </c>
      <c r="X139" s="50" t="e">
        <f t="shared" si="174"/>
        <v>#NUM!</v>
      </c>
      <c r="Y139" s="50" t="e">
        <f t="shared" si="175"/>
        <v>#NUM!</v>
      </c>
      <c r="Z139" s="14" t="e">
        <f t="shared" si="176"/>
        <v>#NUM!</v>
      </c>
      <c r="AA139" s="14" t="e">
        <f t="shared" si="177"/>
        <v>#NUM!</v>
      </c>
      <c r="AB139" s="21">
        <f t="shared" si="178"/>
        <v>0</v>
      </c>
      <c r="AC139" s="21">
        <f t="shared" si="179"/>
        <v>0</v>
      </c>
    </row>
    <row r="140" spans="1:29" ht="14.25" hidden="1" customHeight="1" outlineLevel="1" x14ac:dyDescent="0.45">
      <c r="A140" s="113" t="s">
        <v>377</v>
      </c>
      <c r="B140" s="157"/>
      <c r="C140" s="52" t="s">
        <v>54</v>
      </c>
      <c r="D140" s="53"/>
      <c r="E140" s="54"/>
      <c r="F140" s="55"/>
      <c r="G140" s="55"/>
      <c r="H140" s="56"/>
      <c r="I140" s="57"/>
      <c r="J140" s="75">
        <f t="shared" si="162"/>
        <v>0</v>
      </c>
      <c r="K140" s="76">
        <f t="shared" si="163"/>
        <v>0</v>
      </c>
      <c r="L140" s="78">
        <f t="shared" si="164"/>
        <v>0</v>
      </c>
      <c r="M140" s="79">
        <f t="shared" si="165"/>
        <v>0</v>
      </c>
      <c r="N140" s="60">
        <f t="shared" si="166"/>
        <v>0</v>
      </c>
      <c r="O140" s="61">
        <f t="shared" si="161"/>
        <v>0</v>
      </c>
      <c r="Q140" s="14">
        <f t="shared" si="167"/>
        <v>0</v>
      </c>
      <c r="R140" s="14">
        <f t="shared" si="168"/>
        <v>0</v>
      </c>
      <c r="S140" s="62">
        <f t="shared" si="169"/>
        <v>1</v>
      </c>
      <c r="T140" s="21">
        <f t="shared" si="170"/>
        <v>0</v>
      </c>
      <c r="U140" s="3">
        <f t="shared" si="171"/>
        <v>1</v>
      </c>
      <c r="V140" s="3">
        <f t="shared" si="172"/>
        <v>1</v>
      </c>
      <c r="W140" s="3" t="e">
        <f t="shared" si="173"/>
        <v>#NUM!</v>
      </c>
      <c r="X140" s="50" t="e">
        <f t="shared" si="174"/>
        <v>#NUM!</v>
      </c>
      <c r="Y140" s="50" t="e">
        <f t="shared" si="175"/>
        <v>#NUM!</v>
      </c>
      <c r="Z140" s="14" t="e">
        <f t="shared" si="176"/>
        <v>#NUM!</v>
      </c>
      <c r="AA140" s="14" t="e">
        <f t="shared" si="177"/>
        <v>#NUM!</v>
      </c>
      <c r="AB140" s="21">
        <f t="shared" si="178"/>
        <v>0</v>
      </c>
      <c r="AC140" s="21">
        <f t="shared" si="179"/>
        <v>0</v>
      </c>
    </row>
    <row r="141" spans="1:29" ht="14.25" hidden="1" customHeight="1" outlineLevel="1" x14ac:dyDescent="0.45">
      <c r="A141" s="113" t="s">
        <v>378</v>
      </c>
      <c r="B141" s="157"/>
      <c r="C141" s="52" t="s">
        <v>55</v>
      </c>
      <c r="D141" s="53"/>
      <c r="E141" s="54"/>
      <c r="F141" s="55"/>
      <c r="G141" s="55"/>
      <c r="H141" s="56"/>
      <c r="I141" s="57"/>
      <c r="J141" s="75">
        <f t="shared" si="162"/>
        <v>0</v>
      </c>
      <c r="K141" s="76">
        <f t="shared" si="163"/>
        <v>0</v>
      </c>
      <c r="L141" s="78">
        <f t="shared" si="164"/>
        <v>0</v>
      </c>
      <c r="M141" s="79">
        <f t="shared" si="165"/>
        <v>0</v>
      </c>
      <c r="N141" s="60">
        <f t="shared" si="166"/>
        <v>0</v>
      </c>
      <c r="O141" s="61">
        <f t="shared" si="161"/>
        <v>0</v>
      </c>
      <c r="Q141" s="14">
        <f t="shared" si="167"/>
        <v>0</v>
      </c>
      <c r="R141" s="14">
        <f t="shared" si="168"/>
        <v>0</v>
      </c>
      <c r="S141" s="62">
        <f t="shared" si="169"/>
        <v>1</v>
      </c>
      <c r="T141" s="21">
        <f t="shared" si="170"/>
        <v>0</v>
      </c>
      <c r="U141" s="3">
        <f t="shared" si="171"/>
        <v>1</v>
      </c>
      <c r="V141" s="3">
        <f t="shared" si="172"/>
        <v>1</v>
      </c>
      <c r="W141" s="3" t="e">
        <f t="shared" si="173"/>
        <v>#NUM!</v>
      </c>
      <c r="X141" s="50" t="e">
        <f t="shared" si="174"/>
        <v>#NUM!</v>
      </c>
      <c r="Y141" s="50" t="e">
        <f t="shared" si="175"/>
        <v>#NUM!</v>
      </c>
      <c r="Z141" s="14" t="e">
        <f t="shared" si="176"/>
        <v>#NUM!</v>
      </c>
      <c r="AA141" s="14" t="e">
        <f t="shared" si="177"/>
        <v>#NUM!</v>
      </c>
      <c r="AB141" s="21">
        <f t="shared" si="178"/>
        <v>0</v>
      </c>
      <c r="AC141" s="21">
        <f t="shared" si="179"/>
        <v>0</v>
      </c>
    </row>
    <row r="142" spans="1:29" ht="14.25" hidden="1" customHeight="1" outlineLevel="1" x14ac:dyDescent="0.45">
      <c r="A142" s="113" t="s">
        <v>379</v>
      </c>
      <c r="B142" s="157"/>
      <c r="C142" s="52" t="s">
        <v>56</v>
      </c>
      <c r="D142" s="53"/>
      <c r="E142" s="54"/>
      <c r="F142" s="55"/>
      <c r="G142" s="55"/>
      <c r="H142" s="56"/>
      <c r="I142" s="57"/>
      <c r="J142" s="75">
        <f t="shared" si="162"/>
        <v>0</v>
      </c>
      <c r="K142" s="76">
        <f t="shared" si="163"/>
        <v>0</v>
      </c>
      <c r="L142" s="78">
        <f t="shared" si="164"/>
        <v>0</v>
      </c>
      <c r="M142" s="79">
        <f t="shared" si="165"/>
        <v>0</v>
      </c>
      <c r="N142" s="60">
        <f t="shared" si="166"/>
        <v>0</v>
      </c>
      <c r="O142" s="61">
        <f t="shared" si="161"/>
        <v>0</v>
      </c>
      <c r="Q142" s="14">
        <f t="shared" si="167"/>
        <v>0</v>
      </c>
      <c r="R142" s="14">
        <f t="shared" si="168"/>
        <v>0</v>
      </c>
      <c r="S142" s="62">
        <f t="shared" si="169"/>
        <v>1</v>
      </c>
      <c r="T142" s="21">
        <f t="shared" si="170"/>
        <v>0</v>
      </c>
      <c r="U142" s="3">
        <f t="shared" si="171"/>
        <v>1</v>
      </c>
      <c r="V142" s="3">
        <f t="shared" si="172"/>
        <v>1</v>
      </c>
      <c r="W142" s="3" t="e">
        <f t="shared" si="173"/>
        <v>#NUM!</v>
      </c>
      <c r="X142" s="50" t="e">
        <f t="shared" si="174"/>
        <v>#NUM!</v>
      </c>
      <c r="Y142" s="50" t="e">
        <f t="shared" si="175"/>
        <v>#NUM!</v>
      </c>
      <c r="Z142" s="14" t="e">
        <f t="shared" si="176"/>
        <v>#NUM!</v>
      </c>
      <c r="AA142" s="14" t="e">
        <f t="shared" si="177"/>
        <v>#NUM!</v>
      </c>
      <c r="AB142" s="21">
        <f t="shared" si="178"/>
        <v>0</v>
      </c>
      <c r="AC142" s="21">
        <f t="shared" si="179"/>
        <v>0</v>
      </c>
    </row>
    <row r="143" spans="1:29" ht="14.25" hidden="1" customHeight="1" outlineLevel="1" x14ac:dyDescent="0.45">
      <c r="A143" s="113" t="s">
        <v>380</v>
      </c>
      <c r="B143" s="157"/>
      <c r="C143" s="52" t="s">
        <v>57</v>
      </c>
      <c r="D143" s="53"/>
      <c r="E143" s="54"/>
      <c r="F143" s="55"/>
      <c r="G143" s="55"/>
      <c r="H143" s="56"/>
      <c r="I143" s="57"/>
      <c r="J143" s="75">
        <f t="shared" si="162"/>
        <v>0</v>
      </c>
      <c r="K143" s="76">
        <f t="shared" si="163"/>
        <v>0</v>
      </c>
      <c r="L143" s="78">
        <f t="shared" si="164"/>
        <v>0</v>
      </c>
      <c r="M143" s="79">
        <f t="shared" si="165"/>
        <v>0</v>
      </c>
      <c r="N143" s="60">
        <f t="shared" si="166"/>
        <v>0</v>
      </c>
      <c r="O143" s="61">
        <f t="shared" si="161"/>
        <v>0</v>
      </c>
      <c r="Q143" s="14">
        <f t="shared" si="167"/>
        <v>0</v>
      </c>
      <c r="R143" s="14">
        <f t="shared" si="168"/>
        <v>0</v>
      </c>
      <c r="S143" s="62">
        <f t="shared" si="169"/>
        <v>1</v>
      </c>
      <c r="T143" s="21">
        <f t="shared" si="170"/>
        <v>0</v>
      </c>
      <c r="U143" s="3">
        <f t="shared" si="171"/>
        <v>1</v>
      </c>
      <c r="V143" s="3">
        <f t="shared" si="172"/>
        <v>1</v>
      </c>
      <c r="W143" s="3" t="e">
        <f t="shared" si="173"/>
        <v>#NUM!</v>
      </c>
      <c r="X143" s="50" t="e">
        <f t="shared" si="174"/>
        <v>#NUM!</v>
      </c>
      <c r="Y143" s="50" t="e">
        <f t="shared" si="175"/>
        <v>#NUM!</v>
      </c>
      <c r="Z143" s="14" t="e">
        <f t="shared" si="176"/>
        <v>#NUM!</v>
      </c>
      <c r="AA143" s="14" t="e">
        <f t="shared" si="177"/>
        <v>#NUM!</v>
      </c>
      <c r="AB143" s="21">
        <f t="shared" si="178"/>
        <v>0</v>
      </c>
      <c r="AC143" s="21">
        <f t="shared" si="179"/>
        <v>0</v>
      </c>
    </row>
    <row r="144" spans="1:29" ht="14.25" hidden="1" customHeight="1" outlineLevel="1" x14ac:dyDescent="0.45">
      <c r="A144" s="113" t="s">
        <v>381</v>
      </c>
      <c r="B144" s="157"/>
      <c r="C144" s="52" t="s">
        <v>58</v>
      </c>
      <c r="D144" s="53"/>
      <c r="E144" s="54"/>
      <c r="F144" s="55"/>
      <c r="G144" s="55"/>
      <c r="H144" s="56"/>
      <c r="I144" s="57"/>
      <c r="J144" s="75">
        <f t="shared" si="162"/>
        <v>0</v>
      </c>
      <c r="K144" s="76">
        <f t="shared" si="163"/>
        <v>0</v>
      </c>
      <c r="L144" s="78">
        <f t="shared" si="164"/>
        <v>0</v>
      </c>
      <c r="M144" s="79">
        <f t="shared" si="165"/>
        <v>0</v>
      </c>
      <c r="N144" s="60">
        <f t="shared" si="166"/>
        <v>0</v>
      </c>
      <c r="O144" s="61">
        <f t="shared" si="161"/>
        <v>0</v>
      </c>
      <c r="Q144" s="14">
        <f t="shared" si="167"/>
        <v>0</v>
      </c>
      <c r="R144" s="14">
        <f t="shared" si="168"/>
        <v>0</v>
      </c>
      <c r="S144" s="62">
        <f t="shared" si="169"/>
        <v>1</v>
      </c>
      <c r="T144" s="21">
        <f t="shared" si="170"/>
        <v>0</v>
      </c>
      <c r="U144" s="3">
        <f t="shared" si="171"/>
        <v>1</v>
      </c>
      <c r="V144" s="3">
        <f t="shared" si="172"/>
        <v>1</v>
      </c>
      <c r="W144" s="3" t="e">
        <f t="shared" si="173"/>
        <v>#NUM!</v>
      </c>
      <c r="X144" s="50" t="e">
        <f t="shared" si="174"/>
        <v>#NUM!</v>
      </c>
      <c r="Y144" s="50" t="e">
        <f t="shared" si="175"/>
        <v>#NUM!</v>
      </c>
      <c r="Z144" s="14" t="e">
        <f t="shared" si="176"/>
        <v>#NUM!</v>
      </c>
      <c r="AA144" s="14" t="e">
        <f t="shared" si="177"/>
        <v>#NUM!</v>
      </c>
      <c r="AB144" s="21">
        <f t="shared" si="178"/>
        <v>0</v>
      </c>
      <c r="AC144" s="21">
        <f t="shared" si="179"/>
        <v>0</v>
      </c>
    </row>
    <row r="145" spans="1:29" ht="14.25" hidden="1" customHeight="1" outlineLevel="1" x14ac:dyDescent="0.45">
      <c r="A145" s="113" t="s">
        <v>382</v>
      </c>
      <c r="B145" s="157"/>
      <c r="C145" s="52" t="s">
        <v>59</v>
      </c>
      <c r="D145" s="53"/>
      <c r="E145" s="54"/>
      <c r="F145" s="55"/>
      <c r="G145" s="55"/>
      <c r="H145" s="56"/>
      <c r="I145" s="57"/>
      <c r="J145" s="75">
        <f t="shared" si="162"/>
        <v>0</v>
      </c>
      <c r="K145" s="76">
        <f t="shared" si="163"/>
        <v>0</v>
      </c>
      <c r="L145" s="78">
        <f t="shared" si="164"/>
        <v>0</v>
      </c>
      <c r="M145" s="79">
        <f t="shared" si="165"/>
        <v>0</v>
      </c>
      <c r="N145" s="60">
        <f t="shared" si="166"/>
        <v>0</v>
      </c>
      <c r="O145" s="61">
        <f t="shared" si="161"/>
        <v>0</v>
      </c>
      <c r="Q145" s="14">
        <f t="shared" si="167"/>
        <v>0</v>
      </c>
      <c r="R145" s="14">
        <f t="shared" si="168"/>
        <v>0</v>
      </c>
      <c r="S145" s="62">
        <f t="shared" si="169"/>
        <v>1</v>
      </c>
      <c r="T145" s="21">
        <f t="shared" si="170"/>
        <v>0</v>
      </c>
      <c r="U145" s="3">
        <f t="shared" si="171"/>
        <v>1</v>
      </c>
      <c r="V145" s="3">
        <f t="shared" si="172"/>
        <v>1</v>
      </c>
      <c r="W145" s="3" t="e">
        <f t="shared" si="173"/>
        <v>#NUM!</v>
      </c>
      <c r="X145" s="50" t="e">
        <f t="shared" si="174"/>
        <v>#NUM!</v>
      </c>
      <c r="Y145" s="50" t="e">
        <f t="shared" si="175"/>
        <v>#NUM!</v>
      </c>
      <c r="Z145" s="14" t="e">
        <f t="shared" si="176"/>
        <v>#NUM!</v>
      </c>
      <c r="AA145" s="14" t="e">
        <f t="shared" si="177"/>
        <v>#NUM!</v>
      </c>
      <c r="AB145" s="21">
        <f t="shared" si="178"/>
        <v>0</v>
      </c>
      <c r="AC145" s="21">
        <f t="shared" si="179"/>
        <v>0</v>
      </c>
    </row>
    <row r="146" spans="1:29" ht="14.25" hidden="1" customHeight="1" outlineLevel="1" x14ac:dyDescent="0.45">
      <c r="A146" s="113" t="s">
        <v>383</v>
      </c>
      <c r="B146" s="157"/>
      <c r="C146" s="52" t="s">
        <v>60</v>
      </c>
      <c r="D146" s="53"/>
      <c r="E146" s="54"/>
      <c r="F146" s="55"/>
      <c r="G146" s="55"/>
      <c r="H146" s="56"/>
      <c r="I146" s="57"/>
      <c r="J146" s="75">
        <f t="shared" si="162"/>
        <v>0</v>
      </c>
      <c r="K146" s="76">
        <f t="shared" si="163"/>
        <v>0</v>
      </c>
      <c r="L146" s="78">
        <f t="shared" si="164"/>
        <v>0</v>
      </c>
      <c r="M146" s="79">
        <f t="shared" si="165"/>
        <v>0</v>
      </c>
      <c r="N146" s="60">
        <f t="shared" si="166"/>
        <v>0</v>
      </c>
      <c r="O146" s="61">
        <f t="shared" si="161"/>
        <v>0</v>
      </c>
      <c r="Q146" s="14">
        <f t="shared" si="167"/>
        <v>0</v>
      </c>
      <c r="R146" s="14">
        <f t="shared" si="168"/>
        <v>0</v>
      </c>
      <c r="S146" s="62">
        <f t="shared" si="169"/>
        <v>1</v>
      </c>
      <c r="T146" s="21">
        <f t="shared" si="170"/>
        <v>0</v>
      </c>
      <c r="U146" s="3">
        <f t="shared" si="171"/>
        <v>1</v>
      </c>
      <c r="V146" s="3">
        <f t="shared" si="172"/>
        <v>1</v>
      </c>
      <c r="W146" s="3" t="e">
        <f t="shared" si="173"/>
        <v>#NUM!</v>
      </c>
      <c r="X146" s="50" t="e">
        <f t="shared" si="174"/>
        <v>#NUM!</v>
      </c>
      <c r="Y146" s="50" t="e">
        <f t="shared" si="175"/>
        <v>#NUM!</v>
      </c>
      <c r="Z146" s="14" t="e">
        <f t="shared" si="176"/>
        <v>#NUM!</v>
      </c>
      <c r="AA146" s="14" t="e">
        <f t="shared" si="177"/>
        <v>#NUM!</v>
      </c>
      <c r="AB146" s="21">
        <f t="shared" si="178"/>
        <v>0</v>
      </c>
      <c r="AC146" s="21">
        <f t="shared" si="179"/>
        <v>0</v>
      </c>
    </row>
    <row r="147" spans="1:29" ht="14.25" hidden="1" customHeight="1" outlineLevel="1" x14ac:dyDescent="0.45">
      <c r="A147" s="113" t="s">
        <v>384</v>
      </c>
      <c r="B147" s="157"/>
      <c r="C147" s="52" t="s">
        <v>61</v>
      </c>
      <c r="D147" s="53"/>
      <c r="E147" s="54"/>
      <c r="F147" s="55"/>
      <c r="G147" s="55"/>
      <c r="H147" s="56"/>
      <c r="I147" s="57"/>
      <c r="J147" s="75">
        <f t="shared" si="162"/>
        <v>0</v>
      </c>
      <c r="K147" s="76">
        <f t="shared" si="163"/>
        <v>0</v>
      </c>
      <c r="L147" s="78">
        <f t="shared" si="164"/>
        <v>0</v>
      </c>
      <c r="M147" s="79">
        <f t="shared" si="165"/>
        <v>0</v>
      </c>
      <c r="N147" s="60">
        <f t="shared" si="166"/>
        <v>0</v>
      </c>
      <c r="O147" s="61">
        <f t="shared" si="161"/>
        <v>0</v>
      </c>
      <c r="Q147" s="14">
        <f t="shared" si="167"/>
        <v>0</v>
      </c>
      <c r="R147" s="14">
        <f t="shared" si="168"/>
        <v>0</v>
      </c>
      <c r="S147" s="62">
        <f t="shared" si="169"/>
        <v>1</v>
      </c>
      <c r="T147" s="21">
        <f t="shared" si="170"/>
        <v>0</v>
      </c>
      <c r="U147" s="3">
        <f t="shared" si="171"/>
        <v>1</v>
      </c>
      <c r="V147" s="3">
        <f t="shared" si="172"/>
        <v>1</v>
      </c>
      <c r="W147" s="3" t="e">
        <f t="shared" si="173"/>
        <v>#NUM!</v>
      </c>
      <c r="X147" s="50" t="e">
        <f t="shared" si="174"/>
        <v>#NUM!</v>
      </c>
      <c r="Y147" s="50" t="e">
        <f t="shared" si="175"/>
        <v>#NUM!</v>
      </c>
      <c r="Z147" s="14" t="e">
        <f t="shared" si="176"/>
        <v>#NUM!</v>
      </c>
      <c r="AA147" s="14" t="e">
        <f t="shared" si="177"/>
        <v>#NUM!</v>
      </c>
      <c r="AB147" s="21">
        <f t="shared" si="178"/>
        <v>0</v>
      </c>
      <c r="AC147" s="21">
        <f t="shared" si="179"/>
        <v>0</v>
      </c>
    </row>
    <row r="148" spans="1:29" ht="14.25" hidden="1" customHeight="1" outlineLevel="1" x14ac:dyDescent="0.45">
      <c r="A148" s="113" t="s">
        <v>385</v>
      </c>
      <c r="B148" s="157"/>
      <c r="C148" s="52" t="s">
        <v>62</v>
      </c>
      <c r="D148" s="53"/>
      <c r="E148" s="54"/>
      <c r="F148" s="55"/>
      <c r="G148" s="55"/>
      <c r="H148" s="56"/>
      <c r="I148" s="57"/>
      <c r="J148" s="75">
        <f t="shared" si="162"/>
        <v>0</v>
      </c>
      <c r="K148" s="76">
        <f t="shared" si="163"/>
        <v>0</v>
      </c>
      <c r="L148" s="78">
        <f t="shared" si="164"/>
        <v>0</v>
      </c>
      <c r="M148" s="79">
        <f t="shared" si="165"/>
        <v>0</v>
      </c>
      <c r="N148" s="60">
        <f t="shared" si="166"/>
        <v>0</v>
      </c>
      <c r="O148" s="61">
        <f t="shared" si="161"/>
        <v>0</v>
      </c>
      <c r="Q148" s="14">
        <f t="shared" ref="Q148:Q179" si="180">IF(AND(G148="nein",H148&gt;=K$12),H148,K$12)</f>
        <v>0</v>
      </c>
      <c r="R148" s="14">
        <f t="shared" si="168"/>
        <v>0</v>
      </c>
      <c r="S148" s="62">
        <f t="shared" si="169"/>
        <v>1</v>
      </c>
      <c r="T148" s="21">
        <f t="shared" ref="T148:T179" si="181">IF(G148="ja",E148/38.5,S148/$R$18*E148/38.5)</f>
        <v>0</v>
      </c>
      <c r="U148" s="3">
        <f t="shared" si="171"/>
        <v>1</v>
      </c>
      <c r="V148" s="3">
        <f t="shared" si="172"/>
        <v>1</v>
      </c>
      <c r="W148" s="3" t="e">
        <f t="shared" ref="W148:W179" si="182">IF($G148="ja",1,IF(AND((W$6&gt;=EOMONTH($H148,-1)+1),W$6&lt;=$R148),1,0))</f>
        <v>#NUM!</v>
      </c>
      <c r="X148" s="50" t="e">
        <f t="shared" si="174"/>
        <v>#NUM!</v>
      </c>
      <c r="Y148" s="50" t="e">
        <f t="shared" si="175"/>
        <v>#NUM!</v>
      </c>
      <c r="Z148" s="14" t="e">
        <f t="shared" si="176"/>
        <v>#NUM!</v>
      </c>
      <c r="AA148" s="14" t="e">
        <f t="shared" si="177"/>
        <v>#NUM!</v>
      </c>
      <c r="AB148" s="21">
        <f t="shared" si="178"/>
        <v>0</v>
      </c>
      <c r="AC148" s="21">
        <f t="shared" si="179"/>
        <v>0</v>
      </c>
    </row>
    <row r="149" spans="1:29" ht="14.25" hidden="1" customHeight="1" outlineLevel="1" x14ac:dyDescent="0.45">
      <c r="A149" s="113" t="s">
        <v>386</v>
      </c>
      <c r="B149" s="157"/>
      <c r="C149" s="52" t="s">
        <v>63</v>
      </c>
      <c r="D149" s="53"/>
      <c r="E149" s="54"/>
      <c r="F149" s="55"/>
      <c r="G149" s="55"/>
      <c r="H149" s="56"/>
      <c r="I149" s="57"/>
      <c r="J149" s="75">
        <f t="shared" si="162"/>
        <v>0</v>
      </c>
      <c r="K149" s="76">
        <f t="shared" si="163"/>
        <v>0</v>
      </c>
      <c r="L149" s="78">
        <f t="shared" si="164"/>
        <v>0</v>
      </c>
      <c r="M149" s="79">
        <f t="shared" si="165"/>
        <v>0</v>
      </c>
      <c r="N149" s="60">
        <f t="shared" si="166"/>
        <v>0</v>
      </c>
      <c r="O149" s="61">
        <f t="shared" si="161"/>
        <v>0</v>
      </c>
      <c r="Q149" s="14">
        <f t="shared" si="180"/>
        <v>0</v>
      </c>
      <c r="R149" s="14">
        <f t="shared" si="168"/>
        <v>0</v>
      </c>
      <c r="S149" s="62">
        <f t="shared" si="169"/>
        <v>1</v>
      </c>
      <c r="T149" s="21">
        <f t="shared" si="181"/>
        <v>0</v>
      </c>
      <c r="U149" s="3">
        <f t="shared" si="171"/>
        <v>1</v>
      </c>
      <c r="V149" s="3">
        <f t="shared" si="172"/>
        <v>1</v>
      </c>
      <c r="W149" s="3" t="e">
        <f t="shared" si="182"/>
        <v>#NUM!</v>
      </c>
      <c r="X149" s="50" t="e">
        <f t="shared" si="174"/>
        <v>#NUM!</v>
      </c>
      <c r="Y149" s="50" t="e">
        <f t="shared" si="175"/>
        <v>#NUM!</v>
      </c>
      <c r="Z149" s="14" t="e">
        <f t="shared" si="176"/>
        <v>#NUM!</v>
      </c>
      <c r="AA149" s="14" t="e">
        <f t="shared" si="177"/>
        <v>#NUM!</v>
      </c>
      <c r="AB149" s="21">
        <f t="shared" si="178"/>
        <v>0</v>
      </c>
      <c r="AC149" s="21">
        <f t="shared" si="179"/>
        <v>0</v>
      </c>
    </row>
    <row r="150" spans="1:29" ht="14.25" hidden="1" customHeight="1" outlineLevel="1" x14ac:dyDescent="0.45">
      <c r="A150" s="113" t="s">
        <v>387</v>
      </c>
      <c r="B150" s="157"/>
      <c r="C150" s="52" t="s">
        <v>64</v>
      </c>
      <c r="D150" s="53"/>
      <c r="E150" s="54"/>
      <c r="F150" s="55"/>
      <c r="G150" s="55"/>
      <c r="H150" s="56"/>
      <c r="I150" s="57"/>
      <c r="J150" s="75">
        <f t="shared" si="162"/>
        <v>0</v>
      </c>
      <c r="K150" s="76">
        <f t="shared" si="163"/>
        <v>0</v>
      </c>
      <c r="L150" s="78">
        <f t="shared" si="164"/>
        <v>0</v>
      </c>
      <c r="M150" s="79">
        <f t="shared" si="165"/>
        <v>0</v>
      </c>
      <c r="N150" s="60">
        <f t="shared" si="166"/>
        <v>0</v>
      </c>
      <c r="O150" s="61">
        <f t="shared" si="161"/>
        <v>0</v>
      </c>
      <c r="Q150" s="14">
        <f t="shared" si="180"/>
        <v>0</v>
      </c>
      <c r="R150" s="14">
        <f t="shared" si="168"/>
        <v>0</v>
      </c>
      <c r="S150" s="62">
        <f t="shared" si="169"/>
        <v>1</v>
      </c>
      <c r="T150" s="21">
        <f t="shared" si="181"/>
        <v>0</v>
      </c>
      <c r="U150" s="3">
        <f t="shared" si="171"/>
        <v>1</v>
      </c>
      <c r="V150" s="3">
        <f t="shared" si="172"/>
        <v>1</v>
      </c>
      <c r="W150" s="3" t="e">
        <f t="shared" si="182"/>
        <v>#NUM!</v>
      </c>
      <c r="X150" s="50" t="e">
        <f t="shared" si="174"/>
        <v>#NUM!</v>
      </c>
      <c r="Y150" s="50" t="e">
        <f t="shared" si="175"/>
        <v>#NUM!</v>
      </c>
      <c r="Z150" s="14" t="e">
        <f t="shared" si="176"/>
        <v>#NUM!</v>
      </c>
      <c r="AA150" s="14" t="e">
        <f t="shared" si="177"/>
        <v>#NUM!</v>
      </c>
      <c r="AB150" s="21">
        <f t="shared" si="178"/>
        <v>0</v>
      </c>
      <c r="AC150" s="21">
        <f t="shared" si="179"/>
        <v>0</v>
      </c>
    </row>
    <row r="151" spans="1:29" ht="14.25" hidden="1" customHeight="1" outlineLevel="1" x14ac:dyDescent="0.45">
      <c r="A151" s="113" t="s">
        <v>388</v>
      </c>
      <c r="B151" s="157"/>
      <c r="C151" s="52" t="s">
        <v>65</v>
      </c>
      <c r="D151" s="53"/>
      <c r="E151" s="54"/>
      <c r="F151" s="55"/>
      <c r="G151" s="55"/>
      <c r="H151" s="56"/>
      <c r="I151" s="57"/>
      <c r="J151" s="75">
        <f t="shared" si="162"/>
        <v>0</v>
      </c>
      <c r="K151" s="76">
        <f t="shared" si="163"/>
        <v>0</v>
      </c>
      <c r="L151" s="78">
        <f t="shared" si="164"/>
        <v>0</v>
      </c>
      <c r="M151" s="79">
        <f t="shared" si="165"/>
        <v>0</v>
      </c>
      <c r="N151" s="60">
        <f t="shared" si="166"/>
        <v>0</v>
      </c>
      <c r="O151" s="61">
        <f t="shared" si="161"/>
        <v>0</v>
      </c>
      <c r="Q151" s="14">
        <f t="shared" si="180"/>
        <v>0</v>
      </c>
      <c r="R151" s="14">
        <f t="shared" si="168"/>
        <v>0</v>
      </c>
      <c r="S151" s="62">
        <f t="shared" si="169"/>
        <v>1</v>
      </c>
      <c r="T151" s="21">
        <f t="shared" si="181"/>
        <v>0</v>
      </c>
      <c r="U151" s="3">
        <f t="shared" si="171"/>
        <v>1</v>
      </c>
      <c r="V151" s="3">
        <f t="shared" si="172"/>
        <v>1</v>
      </c>
      <c r="W151" s="3" t="e">
        <f t="shared" si="182"/>
        <v>#NUM!</v>
      </c>
      <c r="X151" s="50" t="e">
        <f t="shared" si="174"/>
        <v>#NUM!</v>
      </c>
      <c r="Y151" s="50" t="e">
        <f t="shared" si="175"/>
        <v>#NUM!</v>
      </c>
      <c r="Z151" s="14" t="e">
        <f t="shared" si="176"/>
        <v>#NUM!</v>
      </c>
      <c r="AA151" s="14" t="e">
        <f t="shared" si="177"/>
        <v>#NUM!</v>
      </c>
      <c r="AB151" s="21">
        <f t="shared" si="178"/>
        <v>0</v>
      </c>
      <c r="AC151" s="21">
        <f t="shared" si="179"/>
        <v>0</v>
      </c>
    </row>
    <row r="152" spans="1:29" ht="14.25" hidden="1" customHeight="1" outlineLevel="1" x14ac:dyDescent="0.45">
      <c r="A152" s="113" t="s">
        <v>389</v>
      </c>
      <c r="B152" s="157"/>
      <c r="C152" s="52" t="s">
        <v>66</v>
      </c>
      <c r="D152" s="53"/>
      <c r="E152" s="54"/>
      <c r="F152" s="55"/>
      <c r="G152" s="55"/>
      <c r="H152" s="56"/>
      <c r="I152" s="57"/>
      <c r="J152" s="75">
        <f t="shared" si="162"/>
        <v>0</v>
      </c>
      <c r="K152" s="76">
        <f t="shared" si="163"/>
        <v>0</v>
      </c>
      <c r="L152" s="78">
        <f t="shared" si="164"/>
        <v>0</v>
      </c>
      <c r="M152" s="79">
        <f t="shared" si="165"/>
        <v>0</v>
      </c>
      <c r="N152" s="60">
        <f t="shared" si="166"/>
        <v>0</v>
      </c>
      <c r="O152" s="61">
        <f t="shared" si="161"/>
        <v>0</v>
      </c>
      <c r="Q152" s="14">
        <f t="shared" si="180"/>
        <v>0</v>
      </c>
      <c r="R152" s="14">
        <f t="shared" si="168"/>
        <v>0</v>
      </c>
      <c r="S152" s="62">
        <f t="shared" si="169"/>
        <v>1</v>
      </c>
      <c r="T152" s="21">
        <f t="shared" si="181"/>
        <v>0</v>
      </c>
      <c r="U152" s="3">
        <f t="shared" si="171"/>
        <v>1</v>
      </c>
      <c r="V152" s="3">
        <f t="shared" si="172"/>
        <v>1</v>
      </c>
      <c r="W152" s="3" t="e">
        <f t="shared" si="182"/>
        <v>#NUM!</v>
      </c>
      <c r="X152" s="50" t="e">
        <f t="shared" si="174"/>
        <v>#NUM!</v>
      </c>
      <c r="Y152" s="50" t="e">
        <f t="shared" si="175"/>
        <v>#NUM!</v>
      </c>
      <c r="Z152" s="14" t="e">
        <f t="shared" si="176"/>
        <v>#NUM!</v>
      </c>
      <c r="AA152" s="14" t="e">
        <f t="shared" si="177"/>
        <v>#NUM!</v>
      </c>
      <c r="AB152" s="21">
        <f t="shared" si="178"/>
        <v>0</v>
      </c>
      <c r="AC152" s="21">
        <f t="shared" si="179"/>
        <v>0</v>
      </c>
    </row>
    <row r="153" spans="1:29" ht="14.25" hidden="1" customHeight="1" outlineLevel="1" x14ac:dyDescent="0.45">
      <c r="A153" s="113" t="s">
        <v>390</v>
      </c>
      <c r="B153" s="157"/>
      <c r="C153" s="52" t="s">
        <v>67</v>
      </c>
      <c r="D153" s="53"/>
      <c r="E153" s="54"/>
      <c r="F153" s="55"/>
      <c r="G153" s="55"/>
      <c r="H153" s="56"/>
      <c r="I153" s="57"/>
      <c r="J153" s="75">
        <f t="shared" si="162"/>
        <v>0</v>
      </c>
      <c r="K153" s="76">
        <f t="shared" si="163"/>
        <v>0</v>
      </c>
      <c r="L153" s="78">
        <f t="shared" si="164"/>
        <v>0</v>
      </c>
      <c r="M153" s="79">
        <f t="shared" si="165"/>
        <v>0</v>
      </c>
      <c r="N153" s="60">
        <f t="shared" si="166"/>
        <v>0</v>
      </c>
      <c r="O153" s="61">
        <f t="shared" si="161"/>
        <v>0</v>
      </c>
      <c r="Q153" s="14">
        <f t="shared" si="180"/>
        <v>0</v>
      </c>
      <c r="R153" s="14">
        <f t="shared" si="168"/>
        <v>0</v>
      </c>
      <c r="S153" s="62">
        <f t="shared" si="169"/>
        <v>1</v>
      </c>
      <c r="T153" s="21">
        <f t="shared" si="181"/>
        <v>0</v>
      </c>
      <c r="U153" s="3">
        <f t="shared" si="171"/>
        <v>1</v>
      </c>
      <c r="V153" s="3">
        <f t="shared" si="172"/>
        <v>1</v>
      </c>
      <c r="W153" s="3" t="e">
        <f t="shared" si="182"/>
        <v>#NUM!</v>
      </c>
      <c r="X153" s="50" t="e">
        <f t="shared" si="174"/>
        <v>#NUM!</v>
      </c>
      <c r="Y153" s="50" t="e">
        <f t="shared" si="175"/>
        <v>#NUM!</v>
      </c>
      <c r="Z153" s="14" t="e">
        <f t="shared" si="176"/>
        <v>#NUM!</v>
      </c>
      <c r="AA153" s="14" t="e">
        <f t="shared" si="177"/>
        <v>#NUM!</v>
      </c>
      <c r="AB153" s="21">
        <f t="shared" si="178"/>
        <v>0</v>
      </c>
      <c r="AC153" s="21">
        <f t="shared" si="179"/>
        <v>0</v>
      </c>
    </row>
    <row r="154" spans="1:29" ht="14.25" hidden="1" customHeight="1" outlineLevel="1" x14ac:dyDescent="0.45">
      <c r="A154" s="113" t="s">
        <v>391</v>
      </c>
      <c r="B154" s="157"/>
      <c r="C154" s="52" t="s">
        <v>68</v>
      </c>
      <c r="D154" s="53"/>
      <c r="E154" s="54"/>
      <c r="F154" s="55"/>
      <c r="G154" s="55"/>
      <c r="H154" s="56"/>
      <c r="I154" s="57"/>
      <c r="J154" s="75">
        <f t="shared" si="162"/>
        <v>0</v>
      </c>
      <c r="K154" s="76">
        <f t="shared" si="163"/>
        <v>0</v>
      </c>
      <c r="L154" s="78">
        <f t="shared" si="164"/>
        <v>0</v>
      </c>
      <c r="M154" s="79">
        <f t="shared" si="165"/>
        <v>0</v>
      </c>
      <c r="N154" s="60">
        <f t="shared" si="166"/>
        <v>0</v>
      </c>
      <c r="O154" s="61">
        <f t="shared" si="161"/>
        <v>0</v>
      </c>
      <c r="Q154" s="14">
        <f t="shared" si="180"/>
        <v>0</v>
      </c>
      <c r="R154" s="14">
        <f t="shared" si="168"/>
        <v>0</v>
      </c>
      <c r="S154" s="62">
        <f t="shared" si="169"/>
        <v>1</v>
      </c>
      <c r="T154" s="21">
        <f t="shared" si="181"/>
        <v>0</v>
      </c>
      <c r="U154" s="3">
        <f t="shared" si="171"/>
        <v>1</v>
      </c>
      <c r="V154" s="3">
        <f t="shared" si="172"/>
        <v>1</v>
      </c>
      <c r="W154" s="3" t="e">
        <f t="shared" si="182"/>
        <v>#NUM!</v>
      </c>
      <c r="X154" s="50" t="e">
        <f t="shared" si="174"/>
        <v>#NUM!</v>
      </c>
      <c r="Y154" s="50" t="e">
        <f t="shared" si="175"/>
        <v>#NUM!</v>
      </c>
      <c r="Z154" s="14" t="e">
        <f t="shared" si="176"/>
        <v>#NUM!</v>
      </c>
      <c r="AA154" s="14" t="e">
        <f t="shared" si="177"/>
        <v>#NUM!</v>
      </c>
      <c r="AB154" s="21">
        <f t="shared" si="178"/>
        <v>0</v>
      </c>
      <c r="AC154" s="21">
        <f t="shared" si="179"/>
        <v>0</v>
      </c>
    </row>
    <row r="155" spans="1:29" ht="14.25" hidden="1" customHeight="1" outlineLevel="1" x14ac:dyDescent="0.45">
      <c r="A155" s="113" t="s">
        <v>392</v>
      </c>
      <c r="B155" s="157"/>
      <c r="C155" s="52" t="s">
        <v>69</v>
      </c>
      <c r="D155" s="53"/>
      <c r="E155" s="54"/>
      <c r="F155" s="55"/>
      <c r="G155" s="55"/>
      <c r="H155" s="56"/>
      <c r="I155" s="57"/>
      <c r="J155" s="75">
        <f t="shared" si="162"/>
        <v>0</v>
      </c>
      <c r="K155" s="76">
        <f t="shared" si="163"/>
        <v>0</v>
      </c>
      <c r="L155" s="78">
        <f t="shared" si="164"/>
        <v>0</v>
      </c>
      <c r="M155" s="79">
        <f t="shared" si="165"/>
        <v>0</v>
      </c>
      <c r="N155" s="60">
        <f t="shared" si="166"/>
        <v>0</v>
      </c>
      <c r="O155" s="61">
        <f t="shared" si="161"/>
        <v>0</v>
      </c>
      <c r="Q155" s="14">
        <f t="shared" si="180"/>
        <v>0</v>
      </c>
      <c r="R155" s="14">
        <f t="shared" si="168"/>
        <v>0</v>
      </c>
      <c r="S155" s="62">
        <f t="shared" si="169"/>
        <v>1</v>
      </c>
      <c r="T155" s="21">
        <f t="shared" si="181"/>
        <v>0</v>
      </c>
      <c r="U155" s="3">
        <f t="shared" si="171"/>
        <v>1</v>
      </c>
      <c r="V155" s="3">
        <f t="shared" si="172"/>
        <v>1</v>
      </c>
      <c r="W155" s="3" t="e">
        <f t="shared" si="182"/>
        <v>#NUM!</v>
      </c>
      <c r="X155" s="50" t="e">
        <f t="shared" si="174"/>
        <v>#NUM!</v>
      </c>
      <c r="Y155" s="50" t="e">
        <f t="shared" si="175"/>
        <v>#NUM!</v>
      </c>
      <c r="Z155" s="14" t="e">
        <f t="shared" si="176"/>
        <v>#NUM!</v>
      </c>
      <c r="AA155" s="14" t="e">
        <f t="shared" si="177"/>
        <v>#NUM!</v>
      </c>
      <c r="AB155" s="21">
        <f t="shared" si="178"/>
        <v>0</v>
      </c>
      <c r="AC155" s="21">
        <f t="shared" si="179"/>
        <v>0</v>
      </c>
    </row>
    <row r="156" spans="1:29" ht="14.25" hidden="1" customHeight="1" outlineLevel="1" x14ac:dyDescent="0.45">
      <c r="A156" s="113" t="s">
        <v>393</v>
      </c>
      <c r="B156" s="157"/>
      <c r="C156" s="52" t="s">
        <v>70</v>
      </c>
      <c r="D156" s="53"/>
      <c r="E156" s="54"/>
      <c r="F156" s="55"/>
      <c r="G156" s="55"/>
      <c r="H156" s="56"/>
      <c r="I156" s="57"/>
      <c r="J156" s="75">
        <f t="shared" si="162"/>
        <v>0</v>
      </c>
      <c r="K156" s="76">
        <f t="shared" si="163"/>
        <v>0</v>
      </c>
      <c r="L156" s="78">
        <f t="shared" si="164"/>
        <v>0</v>
      </c>
      <c r="M156" s="79">
        <f t="shared" si="165"/>
        <v>0</v>
      </c>
      <c r="N156" s="60">
        <f t="shared" si="166"/>
        <v>0</v>
      </c>
      <c r="O156" s="61">
        <f t="shared" si="161"/>
        <v>0</v>
      </c>
      <c r="Q156" s="14">
        <f t="shared" si="180"/>
        <v>0</v>
      </c>
      <c r="R156" s="14">
        <f t="shared" si="168"/>
        <v>0</v>
      </c>
      <c r="S156" s="62">
        <f t="shared" si="169"/>
        <v>1</v>
      </c>
      <c r="T156" s="21">
        <f t="shared" si="181"/>
        <v>0</v>
      </c>
      <c r="U156" s="3">
        <f t="shared" si="171"/>
        <v>1</v>
      </c>
      <c r="V156" s="3">
        <f t="shared" si="172"/>
        <v>1</v>
      </c>
      <c r="W156" s="3" t="e">
        <f t="shared" si="182"/>
        <v>#NUM!</v>
      </c>
      <c r="X156" s="50" t="e">
        <f t="shared" si="174"/>
        <v>#NUM!</v>
      </c>
      <c r="Y156" s="50" t="e">
        <f t="shared" si="175"/>
        <v>#NUM!</v>
      </c>
      <c r="Z156" s="14" t="e">
        <f t="shared" si="176"/>
        <v>#NUM!</v>
      </c>
      <c r="AA156" s="14" t="e">
        <f t="shared" si="177"/>
        <v>#NUM!</v>
      </c>
      <c r="AB156" s="21">
        <f t="shared" si="178"/>
        <v>0</v>
      </c>
      <c r="AC156" s="21">
        <f t="shared" si="179"/>
        <v>0</v>
      </c>
    </row>
    <row r="157" spans="1:29" ht="14.25" hidden="1" customHeight="1" outlineLevel="1" x14ac:dyDescent="0.45">
      <c r="A157" s="113" t="s">
        <v>394</v>
      </c>
      <c r="B157" s="157"/>
      <c r="C157" s="52" t="s">
        <v>71</v>
      </c>
      <c r="D157" s="53"/>
      <c r="E157" s="54"/>
      <c r="F157" s="55"/>
      <c r="G157" s="55"/>
      <c r="H157" s="56"/>
      <c r="I157" s="57"/>
      <c r="J157" s="75">
        <f t="shared" si="162"/>
        <v>0</v>
      </c>
      <c r="K157" s="76">
        <f t="shared" si="163"/>
        <v>0</v>
      </c>
      <c r="L157" s="78">
        <f t="shared" si="164"/>
        <v>0</v>
      </c>
      <c r="M157" s="79">
        <f t="shared" si="165"/>
        <v>0</v>
      </c>
      <c r="N157" s="60">
        <f t="shared" si="166"/>
        <v>0</v>
      </c>
      <c r="O157" s="61">
        <f t="shared" si="161"/>
        <v>0</v>
      </c>
      <c r="Q157" s="14">
        <f t="shared" si="180"/>
        <v>0</v>
      </c>
      <c r="R157" s="14">
        <f t="shared" si="168"/>
        <v>0</v>
      </c>
      <c r="S157" s="62">
        <f t="shared" si="169"/>
        <v>1</v>
      </c>
      <c r="T157" s="21">
        <f t="shared" si="181"/>
        <v>0</v>
      </c>
      <c r="U157" s="3">
        <f t="shared" si="171"/>
        <v>1</v>
      </c>
      <c r="V157" s="3">
        <f t="shared" si="172"/>
        <v>1</v>
      </c>
      <c r="W157" s="3" t="e">
        <f t="shared" si="182"/>
        <v>#NUM!</v>
      </c>
      <c r="X157" s="50" t="e">
        <f t="shared" si="174"/>
        <v>#NUM!</v>
      </c>
      <c r="Y157" s="50" t="e">
        <f t="shared" si="175"/>
        <v>#NUM!</v>
      </c>
      <c r="Z157" s="14" t="e">
        <f t="shared" si="176"/>
        <v>#NUM!</v>
      </c>
      <c r="AA157" s="14" t="e">
        <f t="shared" si="177"/>
        <v>#NUM!</v>
      </c>
      <c r="AB157" s="21">
        <f t="shared" si="178"/>
        <v>0</v>
      </c>
      <c r="AC157" s="21">
        <f t="shared" si="179"/>
        <v>0</v>
      </c>
    </row>
    <row r="158" spans="1:29" ht="14.25" hidden="1" customHeight="1" outlineLevel="1" x14ac:dyDescent="0.45">
      <c r="A158" s="113" t="s">
        <v>395</v>
      </c>
      <c r="B158" s="157"/>
      <c r="C158" s="52" t="s">
        <v>72</v>
      </c>
      <c r="D158" s="53"/>
      <c r="E158" s="54"/>
      <c r="F158" s="55"/>
      <c r="G158" s="55"/>
      <c r="H158" s="56"/>
      <c r="I158" s="57"/>
      <c r="J158" s="75">
        <f t="shared" si="162"/>
        <v>0</v>
      </c>
      <c r="K158" s="76">
        <f t="shared" si="163"/>
        <v>0</v>
      </c>
      <c r="L158" s="78">
        <f t="shared" si="164"/>
        <v>0</v>
      </c>
      <c r="M158" s="79">
        <f t="shared" si="165"/>
        <v>0</v>
      </c>
      <c r="N158" s="60">
        <f t="shared" si="166"/>
        <v>0</v>
      </c>
      <c r="O158" s="61">
        <f t="shared" si="161"/>
        <v>0</v>
      </c>
      <c r="Q158" s="14">
        <f t="shared" si="180"/>
        <v>0</v>
      </c>
      <c r="R158" s="14">
        <f t="shared" si="168"/>
        <v>0</v>
      </c>
      <c r="S158" s="62">
        <f t="shared" si="169"/>
        <v>1</v>
      </c>
      <c r="T158" s="21">
        <f t="shared" si="181"/>
        <v>0</v>
      </c>
      <c r="U158" s="3">
        <f t="shared" si="171"/>
        <v>1</v>
      </c>
      <c r="V158" s="3">
        <f t="shared" si="172"/>
        <v>1</v>
      </c>
      <c r="W158" s="3" t="e">
        <f t="shared" si="182"/>
        <v>#NUM!</v>
      </c>
      <c r="X158" s="50" t="e">
        <f t="shared" si="174"/>
        <v>#NUM!</v>
      </c>
      <c r="Y158" s="50" t="e">
        <f t="shared" si="175"/>
        <v>#NUM!</v>
      </c>
      <c r="Z158" s="14" t="e">
        <f t="shared" si="176"/>
        <v>#NUM!</v>
      </c>
      <c r="AA158" s="14" t="e">
        <f t="shared" si="177"/>
        <v>#NUM!</v>
      </c>
      <c r="AB158" s="21">
        <f t="shared" si="178"/>
        <v>0</v>
      </c>
      <c r="AC158" s="21">
        <f t="shared" si="179"/>
        <v>0</v>
      </c>
    </row>
    <row r="159" spans="1:29" ht="14.25" hidden="1" customHeight="1" outlineLevel="1" x14ac:dyDescent="0.45">
      <c r="A159" s="113" t="s">
        <v>396</v>
      </c>
      <c r="B159" s="157"/>
      <c r="C159" s="52" t="s">
        <v>73</v>
      </c>
      <c r="D159" s="53"/>
      <c r="E159" s="54"/>
      <c r="F159" s="55"/>
      <c r="G159" s="55"/>
      <c r="H159" s="56"/>
      <c r="I159" s="57"/>
      <c r="J159" s="75">
        <f t="shared" si="162"/>
        <v>0</v>
      </c>
      <c r="K159" s="76">
        <f t="shared" si="163"/>
        <v>0</v>
      </c>
      <c r="L159" s="78">
        <f t="shared" si="164"/>
        <v>0</v>
      </c>
      <c r="M159" s="79">
        <f t="shared" si="165"/>
        <v>0</v>
      </c>
      <c r="N159" s="60">
        <f t="shared" si="166"/>
        <v>0</v>
      </c>
      <c r="O159" s="61">
        <f t="shared" si="161"/>
        <v>0</v>
      </c>
      <c r="Q159" s="14">
        <f t="shared" si="180"/>
        <v>0</v>
      </c>
      <c r="R159" s="14">
        <f t="shared" si="168"/>
        <v>0</v>
      </c>
      <c r="S159" s="62">
        <f t="shared" si="169"/>
        <v>1</v>
      </c>
      <c r="T159" s="21">
        <f t="shared" si="181"/>
        <v>0</v>
      </c>
      <c r="U159" s="3">
        <f t="shared" si="171"/>
        <v>1</v>
      </c>
      <c r="V159" s="3">
        <f t="shared" si="172"/>
        <v>1</v>
      </c>
      <c r="W159" s="3" t="e">
        <f t="shared" si="182"/>
        <v>#NUM!</v>
      </c>
      <c r="X159" s="50" t="e">
        <f t="shared" si="174"/>
        <v>#NUM!</v>
      </c>
      <c r="Y159" s="50" t="e">
        <f t="shared" si="175"/>
        <v>#NUM!</v>
      </c>
      <c r="Z159" s="14" t="e">
        <f t="shared" si="176"/>
        <v>#NUM!</v>
      </c>
      <c r="AA159" s="14" t="e">
        <f t="shared" si="177"/>
        <v>#NUM!</v>
      </c>
      <c r="AB159" s="21">
        <f t="shared" si="178"/>
        <v>0</v>
      </c>
      <c r="AC159" s="21">
        <f t="shared" si="179"/>
        <v>0</v>
      </c>
    </row>
    <row r="160" spans="1:29" ht="14.25" hidden="1" customHeight="1" outlineLevel="1" x14ac:dyDescent="0.45">
      <c r="A160" s="113" t="s">
        <v>397</v>
      </c>
      <c r="B160" s="157"/>
      <c r="C160" s="52" t="s">
        <v>74</v>
      </c>
      <c r="D160" s="53"/>
      <c r="E160" s="54"/>
      <c r="F160" s="55"/>
      <c r="G160" s="55"/>
      <c r="H160" s="56"/>
      <c r="I160" s="57"/>
      <c r="J160" s="75">
        <f t="shared" si="162"/>
        <v>0</v>
      </c>
      <c r="K160" s="76">
        <f t="shared" si="163"/>
        <v>0</v>
      </c>
      <c r="L160" s="78">
        <f t="shared" si="164"/>
        <v>0</v>
      </c>
      <c r="M160" s="79">
        <f t="shared" si="165"/>
        <v>0</v>
      </c>
      <c r="N160" s="60">
        <f t="shared" si="166"/>
        <v>0</v>
      </c>
      <c r="O160" s="61">
        <f t="shared" si="161"/>
        <v>0</v>
      </c>
      <c r="Q160" s="14">
        <f t="shared" si="180"/>
        <v>0</v>
      </c>
      <c r="R160" s="14">
        <f t="shared" si="168"/>
        <v>0</v>
      </c>
      <c r="S160" s="62">
        <f t="shared" si="169"/>
        <v>1</v>
      </c>
      <c r="T160" s="21">
        <f t="shared" si="181"/>
        <v>0</v>
      </c>
      <c r="U160" s="3">
        <f t="shared" si="171"/>
        <v>1</v>
      </c>
      <c r="V160" s="3">
        <f t="shared" si="172"/>
        <v>1</v>
      </c>
      <c r="W160" s="3" t="e">
        <f t="shared" si="182"/>
        <v>#NUM!</v>
      </c>
      <c r="X160" s="50" t="e">
        <f t="shared" si="174"/>
        <v>#NUM!</v>
      </c>
      <c r="Y160" s="50" t="e">
        <f t="shared" si="175"/>
        <v>#NUM!</v>
      </c>
      <c r="Z160" s="14" t="e">
        <f t="shared" si="176"/>
        <v>#NUM!</v>
      </c>
      <c r="AA160" s="14" t="e">
        <f t="shared" si="177"/>
        <v>#NUM!</v>
      </c>
      <c r="AB160" s="21">
        <f t="shared" si="178"/>
        <v>0</v>
      </c>
      <c r="AC160" s="21">
        <f t="shared" si="179"/>
        <v>0</v>
      </c>
    </row>
    <row r="161" spans="1:29" ht="14.25" hidden="1" customHeight="1" outlineLevel="1" x14ac:dyDescent="0.45">
      <c r="A161" s="113" t="s">
        <v>398</v>
      </c>
      <c r="B161" s="157"/>
      <c r="C161" s="52" t="s">
        <v>75</v>
      </c>
      <c r="D161" s="53"/>
      <c r="E161" s="54"/>
      <c r="F161" s="55"/>
      <c r="G161" s="55"/>
      <c r="H161" s="56"/>
      <c r="I161" s="57"/>
      <c r="J161" s="75">
        <f t="shared" si="162"/>
        <v>0</v>
      </c>
      <c r="K161" s="76">
        <f t="shared" si="163"/>
        <v>0</v>
      </c>
      <c r="L161" s="78">
        <f t="shared" si="164"/>
        <v>0</v>
      </c>
      <c r="M161" s="79">
        <f t="shared" si="165"/>
        <v>0</v>
      </c>
      <c r="N161" s="60">
        <f t="shared" si="166"/>
        <v>0</v>
      </c>
      <c r="O161" s="61">
        <f t="shared" si="161"/>
        <v>0</v>
      </c>
      <c r="Q161" s="14">
        <f t="shared" si="180"/>
        <v>0</v>
      </c>
      <c r="R161" s="14">
        <f t="shared" si="168"/>
        <v>0</v>
      </c>
      <c r="S161" s="62">
        <f t="shared" si="169"/>
        <v>1</v>
      </c>
      <c r="T161" s="21">
        <f t="shared" si="181"/>
        <v>0</v>
      </c>
      <c r="U161" s="3">
        <f t="shared" si="171"/>
        <v>1</v>
      </c>
      <c r="V161" s="3">
        <f t="shared" si="172"/>
        <v>1</v>
      </c>
      <c r="W161" s="3" t="e">
        <f t="shared" si="182"/>
        <v>#NUM!</v>
      </c>
      <c r="X161" s="50" t="e">
        <f t="shared" si="174"/>
        <v>#NUM!</v>
      </c>
      <c r="Y161" s="50" t="e">
        <f t="shared" si="175"/>
        <v>#NUM!</v>
      </c>
      <c r="Z161" s="14" t="e">
        <f t="shared" si="176"/>
        <v>#NUM!</v>
      </c>
      <c r="AA161" s="14" t="e">
        <f t="shared" si="177"/>
        <v>#NUM!</v>
      </c>
      <c r="AB161" s="21">
        <f t="shared" si="178"/>
        <v>0</v>
      </c>
      <c r="AC161" s="21">
        <f t="shared" si="179"/>
        <v>0</v>
      </c>
    </row>
    <row r="162" spans="1:29" ht="14.25" hidden="1" customHeight="1" outlineLevel="1" x14ac:dyDescent="0.45">
      <c r="A162" s="113" t="s">
        <v>399</v>
      </c>
      <c r="B162" s="157"/>
      <c r="C162" s="52" t="s">
        <v>76</v>
      </c>
      <c r="D162" s="53"/>
      <c r="E162" s="54"/>
      <c r="F162" s="55"/>
      <c r="G162" s="55"/>
      <c r="H162" s="56"/>
      <c r="I162" s="57"/>
      <c r="J162" s="75">
        <f t="shared" si="162"/>
        <v>0</v>
      </c>
      <c r="K162" s="76">
        <f t="shared" si="163"/>
        <v>0</v>
      </c>
      <c r="L162" s="78">
        <f t="shared" si="164"/>
        <v>0</v>
      </c>
      <c r="M162" s="79">
        <f t="shared" si="165"/>
        <v>0</v>
      </c>
      <c r="N162" s="60">
        <f t="shared" si="166"/>
        <v>0</v>
      </c>
      <c r="O162" s="61">
        <f t="shared" si="161"/>
        <v>0</v>
      </c>
      <c r="Q162" s="14">
        <f t="shared" si="180"/>
        <v>0</v>
      </c>
      <c r="R162" s="14">
        <f t="shared" si="168"/>
        <v>0</v>
      </c>
      <c r="S162" s="62">
        <f t="shared" si="169"/>
        <v>1</v>
      </c>
      <c r="T162" s="21">
        <f t="shared" si="181"/>
        <v>0</v>
      </c>
      <c r="U162" s="3">
        <f t="shared" si="171"/>
        <v>1</v>
      </c>
      <c r="V162" s="3">
        <f t="shared" si="172"/>
        <v>1</v>
      </c>
      <c r="W162" s="3" t="e">
        <f t="shared" si="182"/>
        <v>#NUM!</v>
      </c>
      <c r="X162" s="50" t="e">
        <f t="shared" si="174"/>
        <v>#NUM!</v>
      </c>
      <c r="Y162" s="50" t="e">
        <f t="shared" si="175"/>
        <v>#NUM!</v>
      </c>
      <c r="Z162" s="14" t="e">
        <f t="shared" si="176"/>
        <v>#NUM!</v>
      </c>
      <c r="AA162" s="14" t="e">
        <f t="shared" si="177"/>
        <v>#NUM!</v>
      </c>
      <c r="AB162" s="21">
        <f t="shared" si="178"/>
        <v>0</v>
      </c>
      <c r="AC162" s="21">
        <f t="shared" si="179"/>
        <v>0</v>
      </c>
    </row>
    <row r="163" spans="1:29" ht="14.25" hidden="1" customHeight="1" outlineLevel="1" x14ac:dyDescent="0.45">
      <c r="A163" s="113" t="s">
        <v>400</v>
      </c>
      <c r="B163" s="157"/>
      <c r="C163" s="52" t="s">
        <v>77</v>
      </c>
      <c r="D163" s="53"/>
      <c r="E163" s="54"/>
      <c r="F163" s="55"/>
      <c r="G163" s="55"/>
      <c r="H163" s="56"/>
      <c r="I163" s="57"/>
      <c r="J163" s="75">
        <f t="shared" si="162"/>
        <v>0</v>
      </c>
      <c r="K163" s="76">
        <f t="shared" si="163"/>
        <v>0</v>
      </c>
      <c r="L163" s="78">
        <f t="shared" si="164"/>
        <v>0</v>
      </c>
      <c r="M163" s="79">
        <f t="shared" si="165"/>
        <v>0</v>
      </c>
      <c r="N163" s="60">
        <f t="shared" si="166"/>
        <v>0</v>
      </c>
      <c r="O163" s="61">
        <f t="shared" si="161"/>
        <v>0</v>
      </c>
      <c r="Q163" s="14">
        <f t="shared" si="180"/>
        <v>0</v>
      </c>
      <c r="R163" s="14">
        <f t="shared" si="168"/>
        <v>0</v>
      </c>
      <c r="S163" s="62">
        <f t="shared" si="169"/>
        <v>1</v>
      </c>
      <c r="T163" s="21">
        <f t="shared" si="181"/>
        <v>0</v>
      </c>
      <c r="U163" s="3">
        <f t="shared" si="171"/>
        <v>1</v>
      </c>
      <c r="V163" s="3">
        <f t="shared" si="172"/>
        <v>1</v>
      </c>
      <c r="W163" s="3" t="e">
        <f t="shared" si="182"/>
        <v>#NUM!</v>
      </c>
      <c r="X163" s="50" t="e">
        <f t="shared" si="174"/>
        <v>#NUM!</v>
      </c>
      <c r="Y163" s="50" t="e">
        <f t="shared" si="175"/>
        <v>#NUM!</v>
      </c>
      <c r="Z163" s="14" t="e">
        <f t="shared" si="176"/>
        <v>#NUM!</v>
      </c>
      <c r="AA163" s="14" t="e">
        <f t="shared" si="177"/>
        <v>#NUM!</v>
      </c>
      <c r="AB163" s="21">
        <f t="shared" si="178"/>
        <v>0</v>
      </c>
      <c r="AC163" s="21">
        <f t="shared" si="179"/>
        <v>0</v>
      </c>
    </row>
    <row r="164" spans="1:29" ht="14.25" hidden="1" customHeight="1" outlineLevel="1" x14ac:dyDescent="0.45">
      <c r="A164" s="113" t="s">
        <v>401</v>
      </c>
      <c r="B164" s="157"/>
      <c r="C164" s="52" t="s">
        <v>78</v>
      </c>
      <c r="D164" s="53"/>
      <c r="E164" s="54"/>
      <c r="F164" s="55"/>
      <c r="G164" s="55"/>
      <c r="H164" s="56"/>
      <c r="I164" s="57"/>
      <c r="J164" s="75">
        <f t="shared" si="162"/>
        <v>0</v>
      </c>
      <c r="K164" s="76">
        <f t="shared" si="163"/>
        <v>0</v>
      </c>
      <c r="L164" s="78">
        <f t="shared" si="164"/>
        <v>0</v>
      </c>
      <c r="M164" s="79">
        <f t="shared" si="165"/>
        <v>0</v>
      </c>
      <c r="N164" s="60">
        <f t="shared" si="166"/>
        <v>0</v>
      </c>
      <c r="O164" s="61">
        <f t="shared" si="161"/>
        <v>0</v>
      </c>
      <c r="Q164" s="14">
        <f t="shared" si="180"/>
        <v>0</v>
      </c>
      <c r="R164" s="14">
        <f t="shared" si="168"/>
        <v>0</v>
      </c>
      <c r="S164" s="62">
        <f t="shared" si="169"/>
        <v>1</v>
      </c>
      <c r="T164" s="21">
        <f t="shared" si="181"/>
        <v>0</v>
      </c>
      <c r="U164" s="3">
        <f t="shared" si="171"/>
        <v>1</v>
      </c>
      <c r="V164" s="3">
        <f t="shared" si="172"/>
        <v>1</v>
      </c>
      <c r="W164" s="3" t="e">
        <f t="shared" si="182"/>
        <v>#NUM!</v>
      </c>
      <c r="X164" s="50" t="e">
        <f t="shared" si="174"/>
        <v>#NUM!</v>
      </c>
      <c r="Y164" s="50" t="e">
        <f t="shared" si="175"/>
        <v>#NUM!</v>
      </c>
      <c r="Z164" s="14" t="e">
        <f t="shared" si="176"/>
        <v>#NUM!</v>
      </c>
      <c r="AA164" s="14" t="e">
        <f t="shared" si="177"/>
        <v>#NUM!</v>
      </c>
      <c r="AB164" s="21">
        <f t="shared" si="178"/>
        <v>0</v>
      </c>
      <c r="AC164" s="21">
        <f t="shared" si="179"/>
        <v>0</v>
      </c>
    </row>
    <row r="165" spans="1:29" ht="14.25" hidden="1" customHeight="1" outlineLevel="1" x14ac:dyDescent="0.45">
      <c r="A165" s="113" t="s">
        <v>402</v>
      </c>
      <c r="B165" s="157"/>
      <c r="C165" s="52" t="s">
        <v>79</v>
      </c>
      <c r="D165" s="53"/>
      <c r="E165" s="54"/>
      <c r="F165" s="55"/>
      <c r="G165" s="55"/>
      <c r="H165" s="56"/>
      <c r="I165" s="57"/>
      <c r="J165" s="75">
        <f t="shared" si="162"/>
        <v>0</v>
      </c>
      <c r="K165" s="76">
        <f t="shared" si="163"/>
        <v>0</v>
      </c>
      <c r="L165" s="78">
        <f t="shared" si="164"/>
        <v>0</v>
      </c>
      <c r="M165" s="79">
        <f t="shared" si="165"/>
        <v>0</v>
      </c>
      <c r="N165" s="60">
        <f t="shared" si="166"/>
        <v>0</v>
      </c>
      <c r="O165" s="61">
        <f t="shared" si="161"/>
        <v>0</v>
      </c>
      <c r="Q165" s="14">
        <f t="shared" si="180"/>
        <v>0</v>
      </c>
      <c r="R165" s="14">
        <f t="shared" si="168"/>
        <v>0</v>
      </c>
      <c r="S165" s="62">
        <f t="shared" si="169"/>
        <v>1</v>
      </c>
      <c r="T165" s="21">
        <f t="shared" si="181"/>
        <v>0</v>
      </c>
      <c r="U165" s="3">
        <f t="shared" si="171"/>
        <v>1</v>
      </c>
      <c r="V165" s="3">
        <f t="shared" si="172"/>
        <v>1</v>
      </c>
      <c r="W165" s="3" t="e">
        <f t="shared" si="182"/>
        <v>#NUM!</v>
      </c>
      <c r="X165" s="50" t="e">
        <f t="shared" si="174"/>
        <v>#NUM!</v>
      </c>
      <c r="Y165" s="50" t="e">
        <f t="shared" si="175"/>
        <v>#NUM!</v>
      </c>
      <c r="Z165" s="14" t="e">
        <f t="shared" si="176"/>
        <v>#NUM!</v>
      </c>
      <c r="AA165" s="14" t="e">
        <f t="shared" si="177"/>
        <v>#NUM!</v>
      </c>
      <c r="AB165" s="21">
        <f t="shared" si="178"/>
        <v>0</v>
      </c>
      <c r="AC165" s="21">
        <f t="shared" si="179"/>
        <v>0</v>
      </c>
    </row>
    <row r="166" spans="1:29" ht="14.25" hidden="1" customHeight="1" outlineLevel="1" x14ac:dyDescent="0.45">
      <c r="A166" s="113" t="s">
        <v>403</v>
      </c>
      <c r="B166" s="157"/>
      <c r="C166" s="52" t="s">
        <v>80</v>
      </c>
      <c r="D166" s="53"/>
      <c r="E166" s="54"/>
      <c r="F166" s="55"/>
      <c r="G166" s="55"/>
      <c r="H166" s="56"/>
      <c r="I166" s="57"/>
      <c r="J166" s="75">
        <f t="shared" si="162"/>
        <v>0</v>
      </c>
      <c r="K166" s="76">
        <f t="shared" si="163"/>
        <v>0</v>
      </c>
      <c r="L166" s="78">
        <f t="shared" si="164"/>
        <v>0</v>
      </c>
      <c r="M166" s="79">
        <f t="shared" si="165"/>
        <v>0</v>
      </c>
      <c r="N166" s="60">
        <f t="shared" si="166"/>
        <v>0</v>
      </c>
      <c r="O166" s="61">
        <f t="shared" si="161"/>
        <v>0</v>
      </c>
      <c r="Q166" s="14">
        <f t="shared" si="180"/>
        <v>0</v>
      </c>
      <c r="R166" s="14">
        <f t="shared" si="168"/>
        <v>0</v>
      </c>
      <c r="S166" s="62">
        <f t="shared" si="169"/>
        <v>1</v>
      </c>
      <c r="T166" s="21">
        <f t="shared" si="181"/>
        <v>0</v>
      </c>
      <c r="U166" s="3">
        <f t="shared" si="171"/>
        <v>1</v>
      </c>
      <c r="V166" s="3">
        <f t="shared" si="172"/>
        <v>1</v>
      </c>
      <c r="W166" s="3" t="e">
        <f t="shared" si="182"/>
        <v>#NUM!</v>
      </c>
      <c r="X166" s="50" t="e">
        <f t="shared" si="174"/>
        <v>#NUM!</v>
      </c>
      <c r="Y166" s="50" t="e">
        <f t="shared" si="175"/>
        <v>#NUM!</v>
      </c>
      <c r="Z166" s="14" t="e">
        <f t="shared" si="176"/>
        <v>#NUM!</v>
      </c>
      <c r="AA166" s="14" t="e">
        <f t="shared" si="177"/>
        <v>#NUM!</v>
      </c>
      <c r="AB166" s="21">
        <f t="shared" si="178"/>
        <v>0</v>
      </c>
      <c r="AC166" s="21">
        <f t="shared" si="179"/>
        <v>0</v>
      </c>
    </row>
    <row r="167" spans="1:29" ht="14.25" hidden="1" customHeight="1" outlineLevel="1" x14ac:dyDescent="0.45">
      <c r="A167" s="113" t="s">
        <v>404</v>
      </c>
      <c r="B167" s="157"/>
      <c r="C167" s="52" t="s">
        <v>81</v>
      </c>
      <c r="D167" s="53"/>
      <c r="E167" s="54"/>
      <c r="F167" s="55"/>
      <c r="G167" s="55"/>
      <c r="H167" s="56"/>
      <c r="I167" s="57"/>
      <c r="J167" s="75">
        <f t="shared" si="162"/>
        <v>0</v>
      </c>
      <c r="K167" s="76">
        <f t="shared" si="163"/>
        <v>0</v>
      </c>
      <c r="L167" s="78">
        <f t="shared" si="164"/>
        <v>0</v>
      </c>
      <c r="M167" s="79">
        <f t="shared" si="165"/>
        <v>0</v>
      </c>
      <c r="N167" s="60">
        <f t="shared" si="166"/>
        <v>0</v>
      </c>
      <c r="O167" s="61">
        <f t="shared" si="161"/>
        <v>0</v>
      </c>
      <c r="Q167" s="14">
        <f t="shared" si="180"/>
        <v>0</v>
      </c>
      <c r="R167" s="14">
        <f t="shared" si="168"/>
        <v>0</v>
      </c>
      <c r="S167" s="62">
        <f t="shared" si="169"/>
        <v>1</v>
      </c>
      <c r="T167" s="21">
        <f t="shared" si="181"/>
        <v>0</v>
      </c>
      <c r="U167" s="3">
        <f t="shared" si="171"/>
        <v>1</v>
      </c>
      <c r="V167" s="3">
        <f t="shared" si="172"/>
        <v>1</v>
      </c>
      <c r="W167" s="3" t="e">
        <f t="shared" si="182"/>
        <v>#NUM!</v>
      </c>
      <c r="X167" s="50" t="e">
        <f t="shared" si="174"/>
        <v>#NUM!</v>
      </c>
      <c r="Y167" s="50" t="e">
        <f t="shared" si="175"/>
        <v>#NUM!</v>
      </c>
      <c r="Z167" s="14" t="e">
        <f t="shared" si="176"/>
        <v>#NUM!</v>
      </c>
      <c r="AA167" s="14" t="e">
        <f t="shared" si="177"/>
        <v>#NUM!</v>
      </c>
      <c r="AB167" s="21">
        <f t="shared" si="178"/>
        <v>0</v>
      </c>
      <c r="AC167" s="21">
        <f t="shared" si="179"/>
        <v>0</v>
      </c>
    </row>
    <row r="168" spans="1:29" ht="14.25" hidden="1" customHeight="1" outlineLevel="1" x14ac:dyDescent="0.45">
      <c r="A168" s="113" t="s">
        <v>405</v>
      </c>
      <c r="B168" s="157"/>
      <c r="C168" s="52" t="s">
        <v>82</v>
      </c>
      <c r="D168" s="53"/>
      <c r="E168" s="54"/>
      <c r="F168" s="55"/>
      <c r="G168" s="55"/>
      <c r="H168" s="56"/>
      <c r="I168" s="57"/>
      <c r="J168" s="75">
        <f t="shared" si="162"/>
        <v>0</v>
      </c>
      <c r="K168" s="76">
        <f t="shared" si="163"/>
        <v>0</v>
      </c>
      <c r="L168" s="78">
        <f t="shared" si="164"/>
        <v>0</v>
      </c>
      <c r="M168" s="79">
        <f t="shared" si="165"/>
        <v>0</v>
      </c>
      <c r="N168" s="60">
        <f t="shared" si="166"/>
        <v>0</v>
      </c>
      <c r="O168" s="61">
        <f t="shared" si="161"/>
        <v>0</v>
      </c>
      <c r="Q168" s="14">
        <f t="shared" si="180"/>
        <v>0</v>
      </c>
      <c r="R168" s="14">
        <f t="shared" si="168"/>
        <v>0</v>
      </c>
      <c r="S168" s="62">
        <f t="shared" si="169"/>
        <v>1</v>
      </c>
      <c r="T168" s="21">
        <f t="shared" si="181"/>
        <v>0</v>
      </c>
      <c r="U168" s="3">
        <f t="shared" si="171"/>
        <v>1</v>
      </c>
      <c r="V168" s="3">
        <f t="shared" si="172"/>
        <v>1</v>
      </c>
      <c r="W168" s="3" t="e">
        <f t="shared" si="182"/>
        <v>#NUM!</v>
      </c>
      <c r="X168" s="50" t="e">
        <f t="shared" si="174"/>
        <v>#NUM!</v>
      </c>
      <c r="Y168" s="50" t="e">
        <f t="shared" si="175"/>
        <v>#NUM!</v>
      </c>
      <c r="Z168" s="14" t="e">
        <f t="shared" si="176"/>
        <v>#NUM!</v>
      </c>
      <c r="AA168" s="14" t="e">
        <f t="shared" si="177"/>
        <v>#NUM!</v>
      </c>
      <c r="AB168" s="21">
        <f t="shared" si="178"/>
        <v>0</v>
      </c>
      <c r="AC168" s="21">
        <f t="shared" si="179"/>
        <v>0</v>
      </c>
    </row>
    <row r="169" spans="1:29" ht="14.25" hidden="1" customHeight="1" outlineLevel="1" x14ac:dyDescent="0.45">
      <c r="A169" s="113" t="s">
        <v>406</v>
      </c>
      <c r="B169" s="157"/>
      <c r="C169" s="52" t="s">
        <v>83</v>
      </c>
      <c r="D169" s="53"/>
      <c r="E169" s="54"/>
      <c r="F169" s="55"/>
      <c r="G169" s="55"/>
      <c r="H169" s="56"/>
      <c r="I169" s="57"/>
      <c r="J169" s="75">
        <f t="shared" si="162"/>
        <v>0</v>
      </c>
      <c r="K169" s="76">
        <f t="shared" si="163"/>
        <v>0</v>
      </c>
      <c r="L169" s="78">
        <f t="shared" si="164"/>
        <v>0</v>
      </c>
      <c r="M169" s="79">
        <f t="shared" si="165"/>
        <v>0</v>
      </c>
      <c r="N169" s="60">
        <f t="shared" si="166"/>
        <v>0</v>
      </c>
      <c r="O169" s="61">
        <f t="shared" si="161"/>
        <v>0</v>
      </c>
      <c r="Q169" s="14">
        <f t="shared" si="180"/>
        <v>0</v>
      </c>
      <c r="R169" s="14">
        <f t="shared" si="168"/>
        <v>0</v>
      </c>
      <c r="S169" s="62">
        <f t="shared" si="169"/>
        <v>1</v>
      </c>
      <c r="T169" s="21">
        <f t="shared" si="181"/>
        <v>0</v>
      </c>
      <c r="U169" s="3">
        <f t="shared" si="171"/>
        <v>1</v>
      </c>
      <c r="V169" s="3">
        <f t="shared" si="172"/>
        <v>1</v>
      </c>
      <c r="W169" s="3" t="e">
        <f t="shared" si="182"/>
        <v>#NUM!</v>
      </c>
      <c r="X169" s="50" t="e">
        <f t="shared" si="174"/>
        <v>#NUM!</v>
      </c>
      <c r="Y169" s="50" t="e">
        <f t="shared" si="175"/>
        <v>#NUM!</v>
      </c>
      <c r="Z169" s="14" t="e">
        <f t="shared" si="176"/>
        <v>#NUM!</v>
      </c>
      <c r="AA169" s="14" t="e">
        <f t="shared" si="177"/>
        <v>#NUM!</v>
      </c>
      <c r="AB169" s="21">
        <f t="shared" si="178"/>
        <v>0</v>
      </c>
      <c r="AC169" s="21">
        <f t="shared" si="179"/>
        <v>0</v>
      </c>
    </row>
    <row r="170" spans="1:29" ht="14.25" hidden="1" customHeight="1" outlineLevel="1" x14ac:dyDescent="0.45">
      <c r="A170" s="113" t="s">
        <v>407</v>
      </c>
      <c r="B170" s="157"/>
      <c r="C170" s="52" t="s">
        <v>84</v>
      </c>
      <c r="D170" s="53"/>
      <c r="E170" s="54"/>
      <c r="F170" s="55"/>
      <c r="G170" s="55"/>
      <c r="H170" s="56"/>
      <c r="I170" s="57"/>
      <c r="J170" s="75">
        <f t="shared" si="162"/>
        <v>0</v>
      </c>
      <c r="K170" s="76">
        <f t="shared" si="163"/>
        <v>0</v>
      </c>
      <c r="L170" s="78">
        <f t="shared" si="164"/>
        <v>0</v>
      </c>
      <c r="M170" s="79">
        <f t="shared" si="165"/>
        <v>0</v>
      </c>
      <c r="N170" s="60">
        <f t="shared" si="166"/>
        <v>0</v>
      </c>
      <c r="O170" s="61">
        <f t="shared" si="161"/>
        <v>0</v>
      </c>
      <c r="Q170" s="14">
        <f t="shared" si="180"/>
        <v>0</v>
      </c>
      <c r="R170" s="14">
        <f t="shared" si="168"/>
        <v>0</v>
      </c>
      <c r="S170" s="62">
        <f t="shared" si="169"/>
        <v>1</v>
      </c>
      <c r="T170" s="21">
        <f t="shared" si="181"/>
        <v>0</v>
      </c>
      <c r="U170" s="3">
        <f t="shared" si="171"/>
        <v>1</v>
      </c>
      <c r="V170" s="3">
        <f t="shared" si="172"/>
        <v>1</v>
      </c>
      <c r="W170" s="3" t="e">
        <f t="shared" si="182"/>
        <v>#NUM!</v>
      </c>
      <c r="X170" s="50" t="e">
        <f t="shared" si="174"/>
        <v>#NUM!</v>
      </c>
      <c r="Y170" s="50" t="e">
        <f t="shared" si="175"/>
        <v>#NUM!</v>
      </c>
      <c r="Z170" s="14" t="e">
        <f t="shared" si="176"/>
        <v>#NUM!</v>
      </c>
      <c r="AA170" s="14" t="e">
        <f t="shared" si="177"/>
        <v>#NUM!</v>
      </c>
      <c r="AB170" s="21">
        <f t="shared" si="178"/>
        <v>0</v>
      </c>
      <c r="AC170" s="21">
        <f t="shared" si="179"/>
        <v>0</v>
      </c>
    </row>
    <row r="171" spans="1:29" ht="14.25" hidden="1" customHeight="1" outlineLevel="1" x14ac:dyDescent="0.45">
      <c r="A171" s="113" t="s">
        <v>408</v>
      </c>
      <c r="B171" s="157"/>
      <c r="C171" s="52" t="s">
        <v>85</v>
      </c>
      <c r="D171" s="53"/>
      <c r="E171" s="54"/>
      <c r="F171" s="55"/>
      <c r="G171" s="55"/>
      <c r="H171" s="56"/>
      <c r="I171" s="57"/>
      <c r="J171" s="75">
        <f t="shared" si="162"/>
        <v>0</v>
      </c>
      <c r="K171" s="76">
        <f t="shared" si="163"/>
        <v>0</v>
      </c>
      <c r="L171" s="78">
        <f t="shared" si="164"/>
        <v>0</v>
      </c>
      <c r="M171" s="79">
        <f t="shared" si="165"/>
        <v>0</v>
      </c>
      <c r="N171" s="60">
        <f t="shared" si="166"/>
        <v>0</v>
      </c>
      <c r="O171" s="61">
        <f t="shared" si="161"/>
        <v>0</v>
      </c>
      <c r="Q171" s="14">
        <f t="shared" si="180"/>
        <v>0</v>
      </c>
      <c r="R171" s="14">
        <f t="shared" si="168"/>
        <v>0</v>
      </c>
      <c r="S171" s="62">
        <f t="shared" si="169"/>
        <v>1</v>
      </c>
      <c r="T171" s="21">
        <f t="shared" si="181"/>
        <v>0</v>
      </c>
      <c r="U171" s="3">
        <f t="shared" si="171"/>
        <v>1</v>
      </c>
      <c r="V171" s="3">
        <f t="shared" si="172"/>
        <v>1</v>
      </c>
      <c r="W171" s="3" t="e">
        <f t="shared" si="182"/>
        <v>#NUM!</v>
      </c>
      <c r="X171" s="50" t="e">
        <f t="shared" si="174"/>
        <v>#NUM!</v>
      </c>
      <c r="Y171" s="50" t="e">
        <f t="shared" si="175"/>
        <v>#NUM!</v>
      </c>
      <c r="Z171" s="14" t="e">
        <f t="shared" si="176"/>
        <v>#NUM!</v>
      </c>
      <c r="AA171" s="14" t="e">
        <f t="shared" si="177"/>
        <v>#NUM!</v>
      </c>
      <c r="AB171" s="21">
        <f t="shared" si="178"/>
        <v>0</v>
      </c>
      <c r="AC171" s="21">
        <f t="shared" si="179"/>
        <v>0</v>
      </c>
    </row>
    <row r="172" spans="1:29" ht="14.25" hidden="1" customHeight="1" outlineLevel="1" x14ac:dyDescent="0.45">
      <c r="A172" s="113" t="s">
        <v>409</v>
      </c>
      <c r="B172" s="157"/>
      <c r="C172" s="52" t="s">
        <v>86</v>
      </c>
      <c r="D172" s="53"/>
      <c r="E172" s="54"/>
      <c r="F172" s="55"/>
      <c r="G172" s="55"/>
      <c r="H172" s="56"/>
      <c r="I172" s="57"/>
      <c r="J172" s="75">
        <f t="shared" si="162"/>
        <v>0</v>
      </c>
      <c r="K172" s="76">
        <f t="shared" si="163"/>
        <v>0</v>
      </c>
      <c r="L172" s="78">
        <f t="shared" si="164"/>
        <v>0</v>
      </c>
      <c r="M172" s="79">
        <f t="shared" si="165"/>
        <v>0</v>
      </c>
      <c r="N172" s="60">
        <f t="shared" si="166"/>
        <v>0</v>
      </c>
      <c r="O172" s="61">
        <f t="shared" si="161"/>
        <v>0</v>
      </c>
      <c r="Q172" s="14">
        <f t="shared" si="180"/>
        <v>0</v>
      </c>
      <c r="R172" s="14">
        <f t="shared" si="168"/>
        <v>0</v>
      </c>
      <c r="S172" s="62">
        <f t="shared" si="169"/>
        <v>1</v>
      </c>
      <c r="T172" s="21">
        <f t="shared" si="181"/>
        <v>0</v>
      </c>
      <c r="U172" s="3">
        <f t="shared" si="171"/>
        <v>1</v>
      </c>
      <c r="V172" s="3">
        <f t="shared" si="172"/>
        <v>1</v>
      </c>
      <c r="W172" s="3" t="e">
        <f t="shared" si="182"/>
        <v>#NUM!</v>
      </c>
      <c r="X172" s="50" t="e">
        <f t="shared" si="174"/>
        <v>#NUM!</v>
      </c>
      <c r="Y172" s="50" t="e">
        <f t="shared" si="175"/>
        <v>#NUM!</v>
      </c>
      <c r="Z172" s="14" t="e">
        <f t="shared" si="176"/>
        <v>#NUM!</v>
      </c>
      <c r="AA172" s="14" t="e">
        <f t="shared" si="177"/>
        <v>#NUM!</v>
      </c>
      <c r="AB172" s="21">
        <f t="shared" si="178"/>
        <v>0</v>
      </c>
      <c r="AC172" s="21">
        <f t="shared" si="179"/>
        <v>0</v>
      </c>
    </row>
    <row r="173" spans="1:29" ht="14.25" hidden="1" customHeight="1" outlineLevel="1" x14ac:dyDescent="0.45">
      <c r="A173" s="113" t="s">
        <v>410</v>
      </c>
      <c r="B173" s="157"/>
      <c r="C173" s="52" t="s">
        <v>87</v>
      </c>
      <c r="D173" s="53"/>
      <c r="E173" s="54"/>
      <c r="F173" s="55"/>
      <c r="G173" s="55"/>
      <c r="H173" s="56"/>
      <c r="I173" s="57"/>
      <c r="J173" s="75">
        <f t="shared" si="162"/>
        <v>0</v>
      </c>
      <c r="K173" s="76">
        <f t="shared" si="163"/>
        <v>0</v>
      </c>
      <c r="L173" s="78">
        <f t="shared" si="164"/>
        <v>0</v>
      </c>
      <c r="M173" s="79">
        <f t="shared" si="165"/>
        <v>0</v>
      </c>
      <c r="N173" s="60">
        <f t="shared" si="166"/>
        <v>0</v>
      </c>
      <c r="O173" s="61">
        <f t="shared" si="161"/>
        <v>0</v>
      </c>
      <c r="Q173" s="14">
        <f t="shared" si="180"/>
        <v>0</v>
      </c>
      <c r="R173" s="14">
        <f t="shared" si="168"/>
        <v>0</v>
      </c>
      <c r="S173" s="62">
        <f t="shared" si="169"/>
        <v>1</v>
      </c>
      <c r="T173" s="21">
        <f t="shared" si="181"/>
        <v>0</v>
      </c>
      <c r="U173" s="3">
        <f t="shared" si="171"/>
        <v>1</v>
      </c>
      <c r="V173" s="3">
        <f t="shared" si="172"/>
        <v>1</v>
      </c>
      <c r="W173" s="3" t="e">
        <f t="shared" si="182"/>
        <v>#NUM!</v>
      </c>
      <c r="X173" s="50" t="e">
        <f t="shared" si="174"/>
        <v>#NUM!</v>
      </c>
      <c r="Y173" s="50" t="e">
        <f t="shared" si="175"/>
        <v>#NUM!</v>
      </c>
      <c r="Z173" s="14" t="e">
        <f t="shared" si="176"/>
        <v>#NUM!</v>
      </c>
      <c r="AA173" s="14" t="e">
        <f t="shared" si="177"/>
        <v>#NUM!</v>
      </c>
      <c r="AB173" s="21">
        <f t="shared" si="178"/>
        <v>0</v>
      </c>
      <c r="AC173" s="21">
        <f t="shared" si="179"/>
        <v>0</v>
      </c>
    </row>
    <row r="174" spans="1:29" ht="14.25" hidden="1" customHeight="1" outlineLevel="1" x14ac:dyDescent="0.45">
      <c r="A174" s="113" t="s">
        <v>411</v>
      </c>
      <c r="B174" s="157"/>
      <c r="C174" s="52" t="s">
        <v>88</v>
      </c>
      <c r="D174" s="53"/>
      <c r="E174" s="54"/>
      <c r="F174" s="55"/>
      <c r="G174" s="55"/>
      <c r="H174" s="56"/>
      <c r="I174" s="57"/>
      <c r="J174" s="75">
        <f t="shared" si="162"/>
        <v>0</v>
      </c>
      <c r="K174" s="76">
        <f t="shared" si="163"/>
        <v>0</v>
      </c>
      <c r="L174" s="78">
        <f t="shared" si="164"/>
        <v>0</v>
      </c>
      <c r="M174" s="79">
        <f t="shared" si="165"/>
        <v>0</v>
      </c>
      <c r="N174" s="60">
        <f t="shared" si="166"/>
        <v>0</v>
      </c>
      <c r="O174" s="61">
        <f t="shared" si="161"/>
        <v>0</v>
      </c>
      <c r="Q174" s="14">
        <f t="shared" si="180"/>
        <v>0</v>
      </c>
      <c r="R174" s="14">
        <f t="shared" si="168"/>
        <v>0</v>
      </c>
      <c r="S174" s="62">
        <f t="shared" si="169"/>
        <v>1</v>
      </c>
      <c r="T174" s="21">
        <f t="shared" si="181"/>
        <v>0</v>
      </c>
      <c r="U174" s="3">
        <f t="shared" si="171"/>
        <v>1</v>
      </c>
      <c r="V174" s="3">
        <f t="shared" si="172"/>
        <v>1</v>
      </c>
      <c r="W174" s="3" t="e">
        <f t="shared" si="182"/>
        <v>#NUM!</v>
      </c>
      <c r="X174" s="50" t="e">
        <f t="shared" si="174"/>
        <v>#NUM!</v>
      </c>
      <c r="Y174" s="50" t="e">
        <f t="shared" si="175"/>
        <v>#NUM!</v>
      </c>
      <c r="Z174" s="14" t="e">
        <f t="shared" si="176"/>
        <v>#NUM!</v>
      </c>
      <c r="AA174" s="14" t="e">
        <f t="shared" si="177"/>
        <v>#NUM!</v>
      </c>
      <c r="AB174" s="21">
        <f t="shared" si="178"/>
        <v>0</v>
      </c>
      <c r="AC174" s="21">
        <f t="shared" si="179"/>
        <v>0</v>
      </c>
    </row>
    <row r="175" spans="1:29" ht="14.25" hidden="1" customHeight="1" outlineLevel="1" x14ac:dyDescent="0.45">
      <c r="A175" s="113" t="s">
        <v>412</v>
      </c>
      <c r="B175" s="157"/>
      <c r="C175" s="52" t="s">
        <v>89</v>
      </c>
      <c r="D175" s="53"/>
      <c r="E175" s="54"/>
      <c r="F175" s="55"/>
      <c r="G175" s="55"/>
      <c r="H175" s="56"/>
      <c r="I175" s="57"/>
      <c r="J175" s="75">
        <f t="shared" si="162"/>
        <v>0</v>
      </c>
      <c r="K175" s="76">
        <f t="shared" si="163"/>
        <v>0</v>
      </c>
      <c r="L175" s="78">
        <f t="shared" si="164"/>
        <v>0</v>
      </c>
      <c r="M175" s="79">
        <f t="shared" si="165"/>
        <v>0</v>
      </c>
      <c r="N175" s="60">
        <f t="shared" si="166"/>
        <v>0</v>
      </c>
      <c r="O175" s="61">
        <f t="shared" si="161"/>
        <v>0</v>
      </c>
      <c r="Q175" s="14">
        <f t="shared" si="180"/>
        <v>0</v>
      </c>
      <c r="R175" s="14">
        <f t="shared" si="168"/>
        <v>0</v>
      </c>
      <c r="S175" s="62">
        <f t="shared" si="169"/>
        <v>1</v>
      </c>
      <c r="T175" s="21">
        <f t="shared" si="181"/>
        <v>0</v>
      </c>
      <c r="U175" s="3">
        <f t="shared" si="171"/>
        <v>1</v>
      </c>
      <c r="V175" s="3">
        <f t="shared" si="172"/>
        <v>1</v>
      </c>
      <c r="W175" s="3" t="e">
        <f t="shared" si="182"/>
        <v>#NUM!</v>
      </c>
      <c r="X175" s="50" t="e">
        <f t="shared" si="174"/>
        <v>#NUM!</v>
      </c>
      <c r="Y175" s="50" t="e">
        <f t="shared" si="175"/>
        <v>#NUM!</v>
      </c>
      <c r="Z175" s="14" t="e">
        <f t="shared" si="176"/>
        <v>#NUM!</v>
      </c>
      <c r="AA175" s="14" t="e">
        <f t="shared" si="177"/>
        <v>#NUM!</v>
      </c>
      <c r="AB175" s="21">
        <f t="shared" si="178"/>
        <v>0</v>
      </c>
      <c r="AC175" s="21">
        <f t="shared" si="179"/>
        <v>0</v>
      </c>
    </row>
    <row r="176" spans="1:29" ht="14.25" hidden="1" customHeight="1" outlineLevel="1" x14ac:dyDescent="0.45">
      <c r="A176" s="113" t="s">
        <v>413</v>
      </c>
      <c r="B176" s="157"/>
      <c r="C176" s="52" t="s">
        <v>90</v>
      </c>
      <c r="D176" s="53"/>
      <c r="E176" s="54"/>
      <c r="F176" s="55"/>
      <c r="G176" s="55"/>
      <c r="H176" s="56"/>
      <c r="I176" s="57"/>
      <c r="J176" s="75">
        <f t="shared" si="162"/>
        <v>0</v>
      </c>
      <c r="K176" s="76">
        <f t="shared" si="163"/>
        <v>0</v>
      </c>
      <c r="L176" s="78">
        <f t="shared" si="164"/>
        <v>0</v>
      </c>
      <c r="M176" s="79">
        <f t="shared" si="165"/>
        <v>0</v>
      </c>
      <c r="N176" s="60">
        <f t="shared" si="166"/>
        <v>0</v>
      </c>
      <c r="O176" s="61">
        <f t="shared" si="161"/>
        <v>0</v>
      </c>
      <c r="Q176" s="14">
        <f t="shared" si="180"/>
        <v>0</v>
      </c>
      <c r="R176" s="14">
        <f t="shared" si="168"/>
        <v>0</v>
      </c>
      <c r="S176" s="62">
        <f t="shared" si="169"/>
        <v>1</v>
      </c>
      <c r="T176" s="21">
        <f t="shared" si="181"/>
        <v>0</v>
      </c>
      <c r="U176" s="3">
        <f t="shared" si="171"/>
        <v>1</v>
      </c>
      <c r="V176" s="3">
        <f t="shared" si="172"/>
        <v>1</v>
      </c>
      <c r="W176" s="3" t="e">
        <f t="shared" si="182"/>
        <v>#NUM!</v>
      </c>
      <c r="X176" s="50" t="e">
        <f t="shared" si="174"/>
        <v>#NUM!</v>
      </c>
      <c r="Y176" s="50" t="e">
        <f t="shared" si="175"/>
        <v>#NUM!</v>
      </c>
      <c r="Z176" s="14" t="e">
        <f t="shared" si="176"/>
        <v>#NUM!</v>
      </c>
      <c r="AA176" s="14" t="e">
        <f t="shared" si="177"/>
        <v>#NUM!</v>
      </c>
      <c r="AB176" s="21">
        <f t="shared" si="178"/>
        <v>0</v>
      </c>
      <c r="AC176" s="21">
        <f t="shared" si="179"/>
        <v>0</v>
      </c>
    </row>
    <row r="177" spans="1:29" ht="14.25" hidden="1" customHeight="1" outlineLevel="1" x14ac:dyDescent="0.45">
      <c r="A177" s="113" t="s">
        <v>414</v>
      </c>
      <c r="B177" s="157"/>
      <c r="C177" s="52" t="s">
        <v>91</v>
      </c>
      <c r="D177" s="53"/>
      <c r="E177" s="54"/>
      <c r="F177" s="55"/>
      <c r="G177" s="55"/>
      <c r="H177" s="56"/>
      <c r="I177" s="57"/>
      <c r="J177" s="75">
        <f t="shared" si="162"/>
        <v>0</v>
      </c>
      <c r="K177" s="76">
        <f t="shared" si="163"/>
        <v>0</v>
      </c>
      <c r="L177" s="78">
        <f t="shared" si="164"/>
        <v>0</v>
      </c>
      <c r="M177" s="79">
        <f t="shared" si="165"/>
        <v>0</v>
      </c>
      <c r="N177" s="60">
        <f t="shared" si="166"/>
        <v>0</v>
      </c>
      <c r="O177" s="61">
        <f t="shared" si="161"/>
        <v>0</v>
      </c>
      <c r="Q177" s="14">
        <f t="shared" si="180"/>
        <v>0</v>
      </c>
      <c r="R177" s="14">
        <f t="shared" si="168"/>
        <v>0</v>
      </c>
      <c r="S177" s="62">
        <f t="shared" si="169"/>
        <v>1</v>
      </c>
      <c r="T177" s="21">
        <f t="shared" si="181"/>
        <v>0</v>
      </c>
      <c r="U177" s="3">
        <f t="shared" si="171"/>
        <v>1</v>
      </c>
      <c r="V177" s="3">
        <f t="shared" si="172"/>
        <v>1</v>
      </c>
      <c r="W177" s="3" t="e">
        <f t="shared" si="182"/>
        <v>#NUM!</v>
      </c>
      <c r="X177" s="50" t="e">
        <f t="shared" si="174"/>
        <v>#NUM!</v>
      </c>
      <c r="Y177" s="50" t="e">
        <f t="shared" si="175"/>
        <v>#NUM!</v>
      </c>
      <c r="Z177" s="14" t="e">
        <f t="shared" si="176"/>
        <v>#NUM!</v>
      </c>
      <c r="AA177" s="14" t="e">
        <f t="shared" si="177"/>
        <v>#NUM!</v>
      </c>
      <c r="AB177" s="21">
        <f t="shared" si="178"/>
        <v>0</v>
      </c>
      <c r="AC177" s="21">
        <f t="shared" si="179"/>
        <v>0</v>
      </c>
    </row>
    <row r="178" spans="1:29" ht="14.25" hidden="1" customHeight="1" outlineLevel="1" x14ac:dyDescent="0.45">
      <c r="A178" s="113" t="s">
        <v>415</v>
      </c>
      <c r="B178" s="157"/>
      <c r="C178" s="52" t="s">
        <v>92</v>
      </c>
      <c r="D178" s="53"/>
      <c r="E178" s="54"/>
      <c r="F178" s="55"/>
      <c r="G178" s="55"/>
      <c r="H178" s="56"/>
      <c r="I178" s="57"/>
      <c r="J178" s="75">
        <f t="shared" si="162"/>
        <v>0</v>
      </c>
      <c r="K178" s="76">
        <f t="shared" si="163"/>
        <v>0</v>
      </c>
      <c r="L178" s="78">
        <f t="shared" si="164"/>
        <v>0</v>
      </c>
      <c r="M178" s="79">
        <f t="shared" si="165"/>
        <v>0</v>
      </c>
      <c r="N178" s="60">
        <f t="shared" si="166"/>
        <v>0</v>
      </c>
      <c r="O178" s="61">
        <f t="shared" si="161"/>
        <v>0</v>
      </c>
      <c r="Q178" s="14">
        <f t="shared" si="180"/>
        <v>0</v>
      </c>
      <c r="R178" s="14">
        <f t="shared" si="168"/>
        <v>0</v>
      </c>
      <c r="S178" s="62">
        <f t="shared" si="169"/>
        <v>1</v>
      </c>
      <c r="T178" s="21">
        <f t="shared" si="181"/>
        <v>0</v>
      </c>
      <c r="U178" s="3">
        <f t="shared" si="171"/>
        <v>1</v>
      </c>
      <c r="V178" s="3">
        <f t="shared" si="172"/>
        <v>1</v>
      </c>
      <c r="W178" s="3" t="e">
        <f t="shared" si="182"/>
        <v>#NUM!</v>
      </c>
      <c r="X178" s="50" t="e">
        <f t="shared" si="174"/>
        <v>#NUM!</v>
      </c>
      <c r="Y178" s="50" t="e">
        <f t="shared" si="175"/>
        <v>#NUM!</v>
      </c>
      <c r="Z178" s="14" t="e">
        <f t="shared" si="176"/>
        <v>#NUM!</v>
      </c>
      <c r="AA178" s="14" t="e">
        <f t="shared" si="177"/>
        <v>#NUM!</v>
      </c>
      <c r="AB178" s="21">
        <f t="shared" si="178"/>
        <v>0</v>
      </c>
      <c r="AC178" s="21">
        <f t="shared" si="179"/>
        <v>0</v>
      </c>
    </row>
    <row r="179" spans="1:29" ht="14.25" hidden="1" customHeight="1" outlineLevel="1" x14ac:dyDescent="0.45">
      <c r="A179" s="113" t="s">
        <v>416</v>
      </c>
      <c r="B179" s="157"/>
      <c r="C179" s="52" t="s">
        <v>93</v>
      </c>
      <c r="D179" s="53"/>
      <c r="E179" s="54"/>
      <c r="F179" s="55"/>
      <c r="G179" s="55"/>
      <c r="H179" s="56"/>
      <c r="I179" s="57"/>
      <c r="J179" s="75">
        <f t="shared" si="162"/>
        <v>0</v>
      </c>
      <c r="K179" s="76">
        <f t="shared" si="163"/>
        <v>0</v>
      </c>
      <c r="L179" s="78">
        <f t="shared" si="164"/>
        <v>0</v>
      </c>
      <c r="M179" s="79">
        <f t="shared" si="165"/>
        <v>0</v>
      </c>
      <c r="N179" s="60">
        <f t="shared" si="166"/>
        <v>0</v>
      </c>
      <c r="O179" s="61">
        <f t="shared" ref="O179:O242" si="183">L179+M179</f>
        <v>0</v>
      </c>
      <c r="Q179" s="14">
        <f t="shared" si="180"/>
        <v>0</v>
      </c>
      <c r="R179" s="14">
        <f t="shared" si="168"/>
        <v>0</v>
      </c>
      <c r="S179" s="62">
        <f t="shared" si="169"/>
        <v>1</v>
      </c>
      <c r="T179" s="21">
        <f t="shared" si="181"/>
        <v>0</v>
      </c>
      <c r="U179" s="3">
        <f t="shared" si="171"/>
        <v>1</v>
      </c>
      <c r="V179" s="3">
        <f t="shared" si="172"/>
        <v>1</v>
      </c>
      <c r="W179" s="3" t="e">
        <f t="shared" si="182"/>
        <v>#NUM!</v>
      </c>
      <c r="X179" s="50" t="e">
        <f t="shared" si="174"/>
        <v>#NUM!</v>
      </c>
      <c r="Y179" s="50" t="e">
        <f t="shared" si="175"/>
        <v>#NUM!</v>
      </c>
      <c r="Z179" s="14" t="e">
        <f t="shared" si="176"/>
        <v>#NUM!</v>
      </c>
      <c r="AA179" s="14" t="e">
        <f t="shared" si="177"/>
        <v>#NUM!</v>
      </c>
      <c r="AB179" s="21">
        <f t="shared" si="178"/>
        <v>0</v>
      </c>
      <c r="AC179" s="21">
        <f t="shared" si="179"/>
        <v>0</v>
      </c>
    </row>
    <row r="180" spans="1:29" ht="14.25" hidden="1" customHeight="1" outlineLevel="1" x14ac:dyDescent="0.45">
      <c r="A180" s="113" t="s">
        <v>417</v>
      </c>
      <c r="B180" s="157"/>
      <c r="C180" s="52" t="s">
        <v>94</v>
      </c>
      <c r="D180" s="53"/>
      <c r="E180" s="54"/>
      <c r="F180" s="55"/>
      <c r="G180" s="55"/>
      <c r="H180" s="56"/>
      <c r="I180" s="57"/>
      <c r="J180" s="75">
        <f t="shared" ref="J180:J243" si="184">IF(F180="ja",T180,0)</f>
        <v>0</v>
      </c>
      <c r="K180" s="76">
        <f t="shared" ref="K180:K243" si="185">IF(F180="nein",T180,0)</f>
        <v>0</v>
      </c>
      <c r="L180" s="78">
        <f t="shared" ref="L180:L243" si="186">IF(F180="ja",AC180,0)</f>
        <v>0</v>
      </c>
      <c r="M180" s="79">
        <f t="shared" ref="M180:M243" si="187">IF(F180="nein",AC180,0)</f>
        <v>0</v>
      </c>
      <c r="N180" s="60">
        <f t="shared" ref="N180:N243" si="188">J180+K180</f>
        <v>0</v>
      </c>
      <c r="O180" s="61">
        <f t="shared" si="183"/>
        <v>0</v>
      </c>
      <c r="Q180" s="14">
        <f t="shared" ref="Q180:Q211" si="189">IF(AND(G180="nein",H180&gt;=K$12),H180,K$12)</f>
        <v>0</v>
      </c>
      <c r="R180" s="14">
        <f t="shared" ref="R180:R243" si="190">IF(AND(H180="",I180="",E180&lt;&gt;"",F180&lt;&gt;""),N$12,IF(AND(I180="",E180=""),0,IF(AND(E180&lt;&gt;"",I180&lt;&gt;"",I180&lt;=N$12),I180,IF(AND(E180&lt;&gt;"",I180&lt;&gt;"",I180&gt;N$12),IF(F180="nein",I180="",N$12),N$12))))</f>
        <v>0</v>
      </c>
      <c r="S180" s="62">
        <f t="shared" ref="S180:S243" si="191">IF(ISERROR(DATEDIF(Q180,R180,"d")+1),0,(DATEDIF(Q180,R180,"d")+1))</f>
        <v>1</v>
      </c>
      <c r="T180" s="21">
        <f t="shared" ref="T180:T211" si="192">IF(G180="ja",E180/38.5,S180/$R$18*E180/38.5)</f>
        <v>0</v>
      </c>
      <c r="U180" s="3">
        <f t="shared" ref="U180:U243" si="193">MONTH(Q180)</f>
        <v>1</v>
      </c>
      <c r="V180" s="3">
        <f t="shared" ref="V180:V243" si="194">MONTH(R180)</f>
        <v>1</v>
      </c>
      <c r="W180" s="3" t="e">
        <f t="shared" ref="W180:W211" si="195">IF($G180="ja",1,IF(AND((W$6&gt;=EOMONTH($H180,-1)+1),W$6&lt;=$R180),1,0))</f>
        <v>#NUM!</v>
      </c>
      <c r="X180" s="50" t="e">
        <f t="shared" ref="X180:X243" si="196">IF($U180=W$10,"A","")</f>
        <v>#NUM!</v>
      </c>
      <c r="Y180" s="50" t="e">
        <f t="shared" ref="Y180:Y243" si="197">IF($V180=W$10,"E","")</f>
        <v>#NUM!</v>
      </c>
      <c r="Z180" s="14" t="e">
        <f t="shared" ref="Z180:Z243" si="198">IF(AND(W180=1,X180="A"),$Q180,IF(AND(W180=1,X180&lt;&gt;"A"),W$6,""))</f>
        <v>#NUM!</v>
      </c>
      <c r="AA180" s="14" t="e">
        <f t="shared" ref="AA180:AA243" si="199">IF(AND(W180=1,Y180="E"),$R180,IF(AND(W180=1,Y180&lt;&gt;"E"),W$8,""))</f>
        <v>#NUM!</v>
      </c>
      <c r="AB180" s="21">
        <f t="shared" ref="AB180:AB243" si="200">IF(ISERROR(DATEDIF(Z180,AA180,"d")+1),0,DATEDIF(Z180,AA180,"d")+1)</f>
        <v>0</v>
      </c>
      <c r="AC180" s="21">
        <f t="shared" ref="AC180:AC243" si="201">IF(ISERROR(AB180/W$12*$E180/38.5),0,AB180/W$12*$E180/38.5)</f>
        <v>0</v>
      </c>
    </row>
    <row r="181" spans="1:29" ht="14.25" hidden="1" customHeight="1" outlineLevel="1" x14ac:dyDescent="0.45">
      <c r="A181" s="113" t="s">
        <v>418</v>
      </c>
      <c r="B181" s="157"/>
      <c r="C181" s="52" t="s">
        <v>95</v>
      </c>
      <c r="D181" s="53"/>
      <c r="E181" s="54"/>
      <c r="F181" s="55"/>
      <c r="G181" s="55"/>
      <c r="H181" s="56"/>
      <c r="I181" s="57"/>
      <c r="J181" s="75">
        <f t="shared" si="184"/>
        <v>0</v>
      </c>
      <c r="K181" s="76">
        <f t="shared" si="185"/>
        <v>0</v>
      </c>
      <c r="L181" s="78">
        <f t="shared" si="186"/>
        <v>0</v>
      </c>
      <c r="M181" s="79">
        <f t="shared" si="187"/>
        <v>0</v>
      </c>
      <c r="N181" s="60">
        <f t="shared" si="188"/>
        <v>0</v>
      </c>
      <c r="O181" s="61">
        <f t="shared" si="183"/>
        <v>0</v>
      </c>
      <c r="Q181" s="14">
        <f t="shared" si="189"/>
        <v>0</v>
      </c>
      <c r="R181" s="14">
        <f t="shared" si="190"/>
        <v>0</v>
      </c>
      <c r="S181" s="62">
        <f t="shared" si="191"/>
        <v>1</v>
      </c>
      <c r="T181" s="21">
        <f t="shared" si="192"/>
        <v>0</v>
      </c>
      <c r="U181" s="3">
        <f t="shared" si="193"/>
        <v>1</v>
      </c>
      <c r="V181" s="3">
        <f t="shared" si="194"/>
        <v>1</v>
      </c>
      <c r="W181" s="3" t="e">
        <f t="shared" si="195"/>
        <v>#NUM!</v>
      </c>
      <c r="X181" s="50" t="e">
        <f t="shared" si="196"/>
        <v>#NUM!</v>
      </c>
      <c r="Y181" s="50" t="e">
        <f t="shared" si="197"/>
        <v>#NUM!</v>
      </c>
      <c r="Z181" s="14" t="e">
        <f t="shared" si="198"/>
        <v>#NUM!</v>
      </c>
      <c r="AA181" s="14" t="e">
        <f t="shared" si="199"/>
        <v>#NUM!</v>
      </c>
      <c r="AB181" s="21">
        <f t="shared" si="200"/>
        <v>0</v>
      </c>
      <c r="AC181" s="21">
        <f t="shared" si="201"/>
        <v>0</v>
      </c>
    </row>
    <row r="182" spans="1:29" ht="14.25" hidden="1" customHeight="1" outlineLevel="1" x14ac:dyDescent="0.45">
      <c r="A182" s="113" t="s">
        <v>419</v>
      </c>
      <c r="B182" s="157"/>
      <c r="C182" s="52" t="s">
        <v>96</v>
      </c>
      <c r="D182" s="53"/>
      <c r="E182" s="54"/>
      <c r="F182" s="55"/>
      <c r="G182" s="55"/>
      <c r="H182" s="56"/>
      <c r="I182" s="57"/>
      <c r="J182" s="75">
        <f t="shared" si="184"/>
        <v>0</v>
      </c>
      <c r="K182" s="76">
        <f t="shared" si="185"/>
        <v>0</v>
      </c>
      <c r="L182" s="78">
        <f t="shared" si="186"/>
        <v>0</v>
      </c>
      <c r="M182" s="79">
        <f t="shared" si="187"/>
        <v>0</v>
      </c>
      <c r="N182" s="60">
        <f t="shared" si="188"/>
        <v>0</v>
      </c>
      <c r="O182" s="61">
        <f t="shared" si="183"/>
        <v>0</v>
      </c>
      <c r="Q182" s="14">
        <f t="shared" si="189"/>
        <v>0</v>
      </c>
      <c r="R182" s="14">
        <f t="shared" si="190"/>
        <v>0</v>
      </c>
      <c r="S182" s="62">
        <f t="shared" si="191"/>
        <v>1</v>
      </c>
      <c r="T182" s="21">
        <f t="shared" si="192"/>
        <v>0</v>
      </c>
      <c r="U182" s="3">
        <f t="shared" si="193"/>
        <v>1</v>
      </c>
      <c r="V182" s="3">
        <f t="shared" si="194"/>
        <v>1</v>
      </c>
      <c r="W182" s="3" t="e">
        <f t="shared" si="195"/>
        <v>#NUM!</v>
      </c>
      <c r="X182" s="50" t="e">
        <f t="shared" si="196"/>
        <v>#NUM!</v>
      </c>
      <c r="Y182" s="50" t="e">
        <f t="shared" si="197"/>
        <v>#NUM!</v>
      </c>
      <c r="Z182" s="14" t="e">
        <f t="shared" si="198"/>
        <v>#NUM!</v>
      </c>
      <c r="AA182" s="14" t="e">
        <f t="shared" si="199"/>
        <v>#NUM!</v>
      </c>
      <c r="AB182" s="21">
        <f t="shared" si="200"/>
        <v>0</v>
      </c>
      <c r="AC182" s="21">
        <f t="shared" si="201"/>
        <v>0</v>
      </c>
    </row>
    <row r="183" spans="1:29" ht="14.25" hidden="1" customHeight="1" outlineLevel="1" x14ac:dyDescent="0.45">
      <c r="A183" s="113" t="s">
        <v>420</v>
      </c>
      <c r="B183" s="157"/>
      <c r="C183" s="52" t="s">
        <v>97</v>
      </c>
      <c r="D183" s="53"/>
      <c r="E183" s="54"/>
      <c r="F183" s="55"/>
      <c r="G183" s="55"/>
      <c r="H183" s="56"/>
      <c r="I183" s="57"/>
      <c r="J183" s="75">
        <f t="shared" si="184"/>
        <v>0</v>
      </c>
      <c r="K183" s="76">
        <f t="shared" si="185"/>
        <v>0</v>
      </c>
      <c r="L183" s="78">
        <f t="shared" si="186"/>
        <v>0</v>
      </c>
      <c r="M183" s="79">
        <f t="shared" si="187"/>
        <v>0</v>
      </c>
      <c r="N183" s="60">
        <f t="shared" si="188"/>
        <v>0</v>
      </c>
      <c r="O183" s="61">
        <f t="shared" si="183"/>
        <v>0</v>
      </c>
      <c r="Q183" s="14">
        <f t="shared" si="189"/>
        <v>0</v>
      </c>
      <c r="R183" s="14">
        <f t="shared" si="190"/>
        <v>0</v>
      </c>
      <c r="S183" s="62">
        <f t="shared" si="191"/>
        <v>1</v>
      </c>
      <c r="T183" s="21">
        <f t="shared" si="192"/>
        <v>0</v>
      </c>
      <c r="U183" s="3">
        <f t="shared" si="193"/>
        <v>1</v>
      </c>
      <c r="V183" s="3">
        <f t="shared" si="194"/>
        <v>1</v>
      </c>
      <c r="W183" s="3" t="e">
        <f t="shared" si="195"/>
        <v>#NUM!</v>
      </c>
      <c r="X183" s="50" t="e">
        <f t="shared" si="196"/>
        <v>#NUM!</v>
      </c>
      <c r="Y183" s="50" t="e">
        <f t="shared" si="197"/>
        <v>#NUM!</v>
      </c>
      <c r="Z183" s="14" t="e">
        <f t="shared" si="198"/>
        <v>#NUM!</v>
      </c>
      <c r="AA183" s="14" t="e">
        <f t="shared" si="199"/>
        <v>#NUM!</v>
      </c>
      <c r="AB183" s="21">
        <f t="shared" si="200"/>
        <v>0</v>
      </c>
      <c r="AC183" s="21">
        <f t="shared" si="201"/>
        <v>0</v>
      </c>
    </row>
    <row r="184" spans="1:29" ht="14.25" hidden="1" customHeight="1" outlineLevel="1" x14ac:dyDescent="0.45">
      <c r="A184" s="113" t="s">
        <v>421</v>
      </c>
      <c r="B184" s="157"/>
      <c r="C184" s="52" t="s">
        <v>98</v>
      </c>
      <c r="D184" s="53"/>
      <c r="E184" s="54"/>
      <c r="F184" s="55"/>
      <c r="G184" s="55"/>
      <c r="H184" s="56"/>
      <c r="I184" s="57"/>
      <c r="J184" s="75">
        <f t="shared" si="184"/>
        <v>0</v>
      </c>
      <c r="K184" s="76">
        <f t="shared" si="185"/>
        <v>0</v>
      </c>
      <c r="L184" s="78">
        <f t="shared" si="186"/>
        <v>0</v>
      </c>
      <c r="M184" s="79">
        <f t="shared" si="187"/>
        <v>0</v>
      </c>
      <c r="N184" s="60">
        <f t="shared" si="188"/>
        <v>0</v>
      </c>
      <c r="O184" s="61">
        <f t="shared" si="183"/>
        <v>0</v>
      </c>
      <c r="Q184" s="14">
        <f t="shared" si="189"/>
        <v>0</v>
      </c>
      <c r="R184" s="14">
        <f t="shared" si="190"/>
        <v>0</v>
      </c>
      <c r="S184" s="62">
        <f t="shared" si="191"/>
        <v>1</v>
      </c>
      <c r="T184" s="21">
        <f t="shared" si="192"/>
        <v>0</v>
      </c>
      <c r="U184" s="3">
        <f t="shared" si="193"/>
        <v>1</v>
      </c>
      <c r="V184" s="3">
        <f t="shared" si="194"/>
        <v>1</v>
      </c>
      <c r="W184" s="3" t="e">
        <f t="shared" si="195"/>
        <v>#NUM!</v>
      </c>
      <c r="X184" s="50" t="e">
        <f t="shared" si="196"/>
        <v>#NUM!</v>
      </c>
      <c r="Y184" s="50" t="e">
        <f t="shared" si="197"/>
        <v>#NUM!</v>
      </c>
      <c r="Z184" s="14" t="e">
        <f t="shared" si="198"/>
        <v>#NUM!</v>
      </c>
      <c r="AA184" s="14" t="e">
        <f t="shared" si="199"/>
        <v>#NUM!</v>
      </c>
      <c r="AB184" s="21">
        <f t="shared" si="200"/>
        <v>0</v>
      </c>
      <c r="AC184" s="21">
        <f t="shared" si="201"/>
        <v>0</v>
      </c>
    </row>
    <row r="185" spans="1:29" ht="14.25" hidden="1" customHeight="1" outlineLevel="1" x14ac:dyDescent="0.45">
      <c r="A185" s="113" t="s">
        <v>422</v>
      </c>
      <c r="B185" s="157"/>
      <c r="C185" s="52" t="s">
        <v>99</v>
      </c>
      <c r="D185" s="53"/>
      <c r="E185" s="54"/>
      <c r="F185" s="55"/>
      <c r="G185" s="55"/>
      <c r="H185" s="56"/>
      <c r="I185" s="57"/>
      <c r="J185" s="75">
        <f t="shared" si="184"/>
        <v>0</v>
      </c>
      <c r="K185" s="76">
        <f t="shared" si="185"/>
        <v>0</v>
      </c>
      <c r="L185" s="78">
        <f t="shared" si="186"/>
        <v>0</v>
      </c>
      <c r="M185" s="79">
        <f t="shared" si="187"/>
        <v>0</v>
      </c>
      <c r="N185" s="60">
        <f t="shared" si="188"/>
        <v>0</v>
      </c>
      <c r="O185" s="61">
        <f t="shared" si="183"/>
        <v>0</v>
      </c>
      <c r="Q185" s="14">
        <f t="shared" si="189"/>
        <v>0</v>
      </c>
      <c r="R185" s="14">
        <f t="shared" si="190"/>
        <v>0</v>
      </c>
      <c r="S185" s="62">
        <f t="shared" si="191"/>
        <v>1</v>
      </c>
      <c r="T185" s="21">
        <f t="shared" si="192"/>
        <v>0</v>
      </c>
      <c r="U185" s="3">
        <f t="shared" si="193"/>
        <v>1</v>
      </c>
      <c r="V185" s="3">
        <f t="shared" si="194"/>
        <v>1</v>
      </c>
      <c r="W185" s="3" t="e">
        <f t="shared" si="195"/>
        <v>#NUM!</v>
      </c>
      <c r="X185" s="50" t="e">
        <f t="shared" si="196"/>
        <v>#NUM!</v>
      </c>
      <c r="Y185" s="50" t="e">
        <f t="shared" si="197"/>
        <v>#NUM!</v>
      </c>
      <c r="Z185" s="14" t="e">
        <f t="shared" si="198"/>
        <v>#NUM!</v>
      </c>
      <c r="AA185" s="14" t="e">
        <f t="shared" si="199"/>
        <v>#NUM!</v>
      </c>
      <c r="AB185" s="21">
        <f t="shared" si="200"/>
        <v>0</v>
      </c>
      <c r="AC185" s="21">
        <f t="shared" si="201"/>
        <v>0</v>
      </c>
    </row>
    <row r="186" spans="1:29" ht="14.25" hidden="1" customHeight="1" outlineLevel="1" x14ac:dyDescent="0.45">
      <c r="A186" s="113" t="s">
        <v>423</v>
      </c>
      <c r="B186" s="157"/>
      <c r="C186" s="52" t="s">
        <v>100</v>
      </c>
      <c r="D186" s="53"/>
      <c r="E186" s="54"/>
      <c r="F186" s="55"/>
      <c r="G186" s="55"/>
      <c r="H186" s="56"/>
      <c r="I186" s="57"/>
      <c r="J186" s="75">
        <f t="shared" si="184"/>
        <v>0</v>
      </c>
      <c r="K186" s="76">
        <f t="shared" si="185"/>
        <v>0</v>
      </c>
      <c r="L186" s="78">
        <f t="shared" si="186"/>
        <v>0</v>
      </c>
      <c r="M186" s="79">
        <f t="shared" si="187"/>
        <v>0</v>
      </c>
      <c r="N186" s="60">
        <f t="shared" si="188"/>
        <v>0</v>
      </c>
      <c r="O186" s="61">
        <f t="shared" si="183"/>
        <v>0</v>
      </c>
      <c r="Q186" s="14">
        <f t="shared" si="189"/>
        <v>0</v>
      </c>
      <c r="R186" s="14">
        <f t="shared" si="190"/>
        <v>0</v>
      </c>
      <c r="S186" s="62">
        <f t="shared" si="191"/>
        <v>1</v>
      </c>
      <c r="T186" s="21">
        <f t="shared" si="192"/>
        <v>0</v>
      </c>
      <c r="U186" s="3">
        <f t="shared" si="193"/>
        <v>1</v>
      </c>
      <c r="V186" s="3">
        <f t="shared" si="194"/>
        <v>1</v>
      </c>
      <c r="W186" s="3" t="e">
        <f t="shared" si="195"/>
        <v>#NUM!</v>
      </c>
      <c r="X186" s="50" t="e">
        <f t="shared" si="196"/>
        <v>#NUM!</v>
      </c>
      <c r="Y186" s="50" t="e">
        <f t="shared" si="197"/>
        <v>#NUM!</v>
      </c>
      <c r="Z186" s="14" t="e">
        <f t="shared" si="198"/>
        <v>#NUM!</v>
      </c>
      <c r="AA186" s="14" t="e">
        <f t="shared" si="199"/>
        <v>#NUM!</v>
      </c>
      <c r="AB186" s="21">
        <f t="shared" si="200"/>
        <v>0</v>
      </c>
      <c r="AC186" s="21">
        <f t="shared" si="201"/>
        <v>0</v>
      </c>
    </row>
    <row r="187" spans="1:29" ht="14.25" hidden="1" customHeight="1" outlineLevel="1" x14ac:dyDescent="0.45">
      <c r="A187" s="113" t="s">
        <v>424</v>
      </c>
      <c r="B187" s="157"/>
      <c r="C187" s="52" t="s">
        <v>101</v>
      </c>
      <c r="D187" s="53"/>
      <c r="E187" s="54"/>
      <c r="F187" s="55"/>
      <c r="G187" s="55"/>
      <c r="H187" s="56"/>
      <c r="I187" s="57"/>
      <c r="J187" s="75">
        <f t="shared" si="184"/>
        <v>0</v>
      </c>
      <c r="K187" s="76">
        <f t="shared" si="185"/>
        <v>0</v>
      </c>
      <c r="L187" s="78">
        <f t="shared" si="186"/>
        <v>0</v>
      </c>
      <c r="M187" s="79">
        <f t="shared" si="187"/>
        <v>0</v>
      </c>
      <c r="N187" s="60">
        <f t="shared" si="188"/>
        <v>0</v>
      </c>
      <c r="O187" s="61">
        <f t="shared" si="183"/>
        <v>0</v>
      </c>
      <c r="Q187" s="14">
        <f t="shared" si="189"/>
        <v>0</v>
      </c>
      <c r="R187" s="14">
        <f t="shared" si="190"/>
        <v>0</v>
      </c>
      <c r="S187" s="62">
        <f t="shared" si="191"/>
        <v>1</v>
      </c>
      <c r="T187" s="21">
        <f t="shared" si="192"/>
        <v>0</v>
      </c>
      <c r="U187" s="3">
        <f t="shared" si="193"/>
        <v>1</v>
      </c>
      <c r="V187" s="3">
        <f t="shared" si="194"/>
        <v>1</v>
      </c>
      <c r="W187" s="3" t="e">
        <f t="shared" si="195"/>
        <v>#NUM!</v>
      </c>
      <c r="X187" s="50" t="e">
        <f t="shared" si="196"/>
        <v>#NUM!</v>
      </c>
      <c r="Y187" s="50" t="e">
        <f t="shared" si="197"/>
        <v>#NUM!</v>
      </c>
      <c r="Z187" s="14" t="e">
        <f t="shared" si="198"/>
        <v>#NUM!</v>
      </c>
      <c r="AA187" s="14" t="e">
        <f t="shared" si="199"/>
        <v>#NUM!</v>
      </c>
      <c r="AB187" s="21">
        <f t="shared" si="200"/>
        <v>0</v>
      </c>
      <c r="AC187" s="21">
        <f t="shared" si="201"/>
        <v>0</v>
      </c>
    </row>
    <row r="188" spans="1:29" ht="14.25" hidden="1" customHeight="1" outlineLevel="1" x14ac:dyDescent="0.45">
      <c r="A188" s="113" t="s">
        <v>425</v>
      </c>
      <c r="B188" s="157"/>
      <c r="C188" s="52" t="s">
        <v>102</v>
      </c>
      <c r="D188" s="53"/>
      <c r="E188" s="54"/>
      <c r="F188" s="55"/>
      <c r="G188" s="55"/>
      <c r="H188" s="56"/>
      <c r="I188" s="57"/>
      <c r="J188" s="75">
        <f t="shared" si="184"/>
        <v>0</v>
      </c>
      <c r="K188" s="76">
        <f t="shared" si="185"/>
        <v>0</v>
      </c>
      <c r="L188" s="78">
        <f t="shared" si="186"/>
        <v>0</v>
      </c>
      <c r="M188" s="79">
        <f t="shared" si="187"/>
        <v>0</v>
      </c>
      <c r="N188" s="60">
        <f t="shared" si="188"/>
        <v>0</v>
      </c>
      <c r="O188" s="61">
        <f t="shared" si="183"/>
        <v>0</v>
      </c>
      <c r="Q188" s="14">
        <f t="shared" si="189"/>
        <v>0</v>
      </c>
      <c r="R188" s="14">
        <f t="shared" si="190"/>
        <v>0</v>
      </c>
      <c r="S188" s="62">
        <f t="shared" si="191"/>
        <v>1</v>
      </c>
      <c r="T188" s="21">
        <f t="shared" si="192"/>
        <v>0</v>
      </c>
      <c r="U188" s="3">
        <f t="shared" si="193"/>
        <v>1</v>
      </c>
      <c r="V188" s="3">
        <f t="shared" si="194"/>
        <v>1</v>
      </c>
      <c r="W188" s="3" t="e">
        <f t="shared" si="195"/>
        <v>#NUM!</v>
      </c>
      <c r="X188" s="50" t="e">
        <f t="shared" si="196"/>
        <v>#NUM!</v>
      </c>
      <c r="Y188" s="50" t="e">
        <f t="shared" si="197"/>
        <v>#NUM!</v>
      </c>
      <c r="Z188" s="14" t="e">
        <f t="shared" si="198"/>
        <v>#NUM!</v>
      </c>
      <c r="AA188" s="14" t="e">
        <f t="shared" si="199"/>
        <v>#NUM!</v>
      </c>
      <c r="AB188" s="21">
        <f t="shared" si="200"/>
        <v>0</v>
      </c>
      <c r="AC188" s="21">
        <f t="shared" si="201"/>
        <v>0</v>
      </c>
    </row>
    <row r="189" spans="1:29" ht="14.25" hidden="1" customHeight="1" outlineLevel="1" x14ac:dyDescent="0.45">
      <c r="A189" s="113" t="s">
        <v>426</v>
      </c>
      <c r="B189" s="157"/>
      <c r="C189" s="52" t="s">
        <v>103</v>
      </c>
      <c r="D189" s="53"/>
      <c r="E189" s="54"/>
      <c r="F189" s="55"/>
      <c r="G189" s="55"/>
      <c r="H189" s="56"/>
      <c r="I189" s="57"/>
      <c r="J189" s="75">
        <f t="shared" si="184"/>
        <v>0</v>
      </c>
      <c r="K189" s="76">
        <f t="shared" si="185"/>
        <v>0</v>
      </c>
      <c r="L189" s="78">
        <f t="shared" si="186"/>
        <v>0</v>
      </c>
      <c r="M189" s="79">
        <f t="shared" si="187"/>
        <v>0</v>
      </c>
      <c r="N189" s="60">
        <f t="shared" si="188"/>
        <v>0</v>
      </c>
      <c r="O189" s="61">
        <f t="shared" si="183"/>
        <v>0</v>
      </c>
      <c r="Q189" s="14">
        <f t="shared" si="189"/>
        <v>0</v>
      </c>
      <c r="R189" s="14">
        <f t="shared" si="190"/>
        <v>0</v>
      </c>
      <c r="S189" s="62">
        <f t="shared" si="191"/>
        <v>1</v>
      </c>
      <c r="T189" s="21">
        <f t="shared" si="192"/>
        <v>0</v>
      </c>
      <c r="U189" s="3">
        <f t="shared" si="193"/>
        <v>1</v>
      </c>
      <c r="V189" s="3">
        <f t="shared" si="194"/>
        <v>1</v>
      </c>
      <c r="W189" s="3" t="e">
        <f t="shared" si="195"/>
        <v>#NUM!</v>
      </c>
      <c r="X189" s="50" t="e">
        <f t="shared" si="196"/>
        <v>#NUM!</v>
      </c>
      <c r="Y189" s="50" t="e">
        <f t="shared" si="197"/>
        <v>#NUM!</v>
      </c>
      <c r="Z189" s="14" t="e">
        <f t="shared" si="198"/>
        <v>#NUM!</v>
      </c>
      <c r="AA189" s="14" t="e">
        <f t="shared" si="199"/>
        <v>#NUM!</v>
      </c>
      <c r="AB189" s="21">
        <f t="shared" si="200"/>
        <v>0</v>
      </c>
      <c r="AC189" s="21">
        <f t="shared" si="201"/>
        <v>0</v>
      </c>
    </row>
    <row r="190" spans="1:29" ht="14.25" hidden="1" customHeight="1" outlineLevel="1" x14ac:dyDescent="0.45">
      <c r="A190" s="113" t="s">
        <v>427</v>
      </c>
      <c r="B190" s="157"/>
      <c r="C190" s="52" t="s">
        <v>104</v>
      </c>
      <c r="D190" s="53"/>
      <c r="E190" s="54"/>
      <c r="F190" s="55"/>
      <c r="G190" s="55"/>
      <c r="H190" s="56"/>
      <c r="I190" s="57"/>
      <c r="J190" s="75">
        <f t="shared" si="184"/>
        <v>0</v>
      </c>
      <c r="K190" s="76">
        <f t="shared" si="185"/>
        <v>0</v>
      </c>
      <c r="L190" s="78">
        <f t="shared" si="186"/>
        <v>0</v>
      </c>
      <c r="M190" s="79">
        <f t="shared" si="187"/>
        <v>0</v>
      </c>
      <c r="N190" s="60">
        <f t="shared" si="188"/>
        <v>0</v>
      </c>
      <c r="O190" s="61">
        <f t="shared" si="183"/>
        <v>0</v>
      </c>
      <c r="Q190" s="14">
        <f t="shared" si="189"/>
        <v>0</v>
      </c>
      <c r="R190" s="14">
        <f t="shared" si="190"/>
        <v>0</v>
      </c>
      <c r="S190" s="62">
        <f t="shared" si="191"/>
        <v>1</v>
      </c>
      <c r="T190" s="21">
        <f t="shared" si="192"/>
        <v>0</v>
      </c>
      <c r="U190" s="3">
        <f t="shared" si="193"/>
        <v>1</v>
      </c>
      <c r="V190" s="3">
        <f t="shared" si="194"/>
        <v>1</v>
      </c>
      <c r="W190" s="3" t="e">
        <f t="shared" si="195"/>
        <v>#NUM!</v>
      </c>
      <c r="X190" s="50" t="e">
        <f t="shared" si="196"/>
        <v>#NUM!</v>
      </c>
      <c r="Y190" s="50" t="e">
        <f t="shared" si="197"/>
        <v>#NUM!</v>
      </c>
      <c r="Z190" s="14" t="e">
        <f t="shared" si="198"/>
        <v>#NUM!</v>
      </c>
      <c r="AA190" s="14" t="e">
        <f t="shared" si="199"/>
        <v>#NUM!</v>
      </c>
      <c r="AB190" s="21">
        <f t="shared" si="200"/>
        <v>0</v>
      </c>
      <c r="AC190" s="21">
        <f t="shared" si="201"/>
        <v>0</v>
      </c>
    </row>
    <row r="191" spans="1:29" ht="14.25" hidden="1" customHeight="1" outlineLevel="1" x14ac:dyDescent="0.45">
      <c r="A191" s="113" t="s">
        <v>428</v>
      </c>
      <c r="B191" s="157"/>
      <c r="C191" s="52" t="s">
        <v>105</v>
      </c>
      <c r="D191" s="53"/>
      <c r="E191" s="54"/>
      <c r="F191" s="55"/>
      <c r="G191" s="55"/>
      <c r="H191" s="56"/>
      <c r="I191" s="57"/>
      <c r="J191" s="75">
        <f t="shared" si="184"/>
        <v>0</v>
      </c>
      <c r="K191" s="76">
        <f t="shared" si="185"/>
        <v>0</v>
      </c>
      <c r="L191" s="78">
        <f t="shared" si="186"/>
        <v>0</v>
      </c>
      <c r="M191" s="79">
        <f t="shared" si="187"/>
        <v>0</v>
      </c>
      <c r="N191" s="60">
        <f t="shared" si="188"/>
        <v>0</v>
      </c>
      <c r="O191" s="61">
        <f t="shared" si="183"/>
        <v>0</v>
      </c>
      <c r="Q191" s="14">
        <f t="shared" si="189"/>
        <v>0</v>
      </c>
      <c r="R191" s="14">
        <f t="shared" si="190"/>
        <v>0</v>
      </c>
      <c r="S191" s="62">
        <f t="shared" si="191"/>
        <v>1</v>
      </c>
      <c r="T191" s="21">
        <f t="shared" si="192"/>
        <v>0</v>
      </c>
      <c r="U191" s="3">
        <f t="shared" si="193"/>
        <v>1</v>
      </c>
      <c r="V191" s="3">
        <f t="shared" si="194"/>
        <v>1</v>
      </c>
      <c r="W191" s="3" t="e">
        <f t="shared" si="195"/>
        <v>#NUM!</v>
      </c>
      <c r="X191" s="50" t="e">
        <f t="shared" si="196"/>
        <v>#NUM!</v>
      </c>
      <c r="Y191" s="50" t="e">
        <f t="shared" si="197"/>
        <v>#NUM!</v>
      </c>
      <c r="Z191" s="14" t="e">
        <f t="shared" si="198"/>
        <v>#NUM!</v>
      </c>
      <c r="AA191" s="14" t="e">
        <f t="shared" si="199"/>
        <v>#NUM!</v>
      </c>
      <c r="AB191" s="21">
        <f t="shared" si="200"/>
        <v>0</v>
      </c>
      <c r="AC191" s="21">
        <f t="shared" si="201"/>
        <v>0</v>
      </c>
    </row>
    <row r="192" spans="1:29" ht="14.25" hidden="1" customHeight="1" outlineLevel="1" x14ac:dyDescent="0.45">
      <c r="A192" s="113" t="s">
        <v>429</v>
      </c>
      <c r="B192" s="157"/>
      <c r="C192" s="52" t="s">
        <v>106</v>
      </c>
      <c r="D192" s="53"/>
      <c r="E192" s="54"/>
      <c r="F192" s="55"/>
      <c r="G192" s="55"/>
      <c r="H192" s="56"/>
      <c r="I192" s="57"/>
      <c r="J192" s="75">
        <f t="shared" si="184"/>
        <v>0</v>
      </c>
      <c r="K192" s="76">
        <f t="shared" si="185"/>
        <v>0</v>
      </c>
      <c r="L192" s="78">
        <f t="shared" si="186"/>
        <v>0</v>
      </c>
      <c r="M192" s="79">
        <f t="shared" si="187"/>
        <v>0</v>
      </c>
      <c r="N192" s="60">
        <f t="shared" si="188"/>
        <v>0</v>
      </c>
      <c r="O192" s="61">
        <f t="shared" si="183"/>
        <v>0</v>
      </c>
      <c r="Q192" s="14">
        <f t="shared" si="189"/>
        <v>0</v>
      </c>
      <c r="R192" s="14">
        <f t="shared" si="190"/>
        <v>0</v>
      </c>
      <c r="S192" s="62">
        <f t="shared" si="191"/>
        <v>1</v>
      </c>
      <c r="T192" s="21">
        <f t="shared" si="192"/>
        <v>0</v>
      </c>
      <c r="U192" s="3">
        <f t="shared" si="193"/>
        <v>1</v>
      </c>
      <c r="V192" s="3">
        <f t="shared" si="194"/>
        <v>1</v>
      </c>
      <c r="W192" s="3" t="e">
        <f t="shared" si="195"/>
        <v>#NUM!</v>
      </c>
      <c r="X192" s="50" t="e">
        <f t="shared" si="196"/>
        <v>#NUM!</v>
      </c>
      <c r="Y192" s="50" t="e">
        <f t="shared" si="197"/>
        <v>#NUM!</v>
      </c>
      <c r="Z192" s="14" t="e">
        <f t="shared" si="198"/>
        <v>#NUM!</v>
      </c>
      <c r="AA192" s="14" t="e">
        <f t="shared" si="199"/>
        <v>#NUM!</v>
      </c>
      <c r="AB192" s="21">
        <f t="shared" si="200"/>
        <v>0</v>
      </c>
      <c r="AC192" s="21">
        <f t="shared" si="201"/>
        <v>0</v>
      </c>
    </row>
    <row r="193" spans="1:29" ht="14.25" hidden="1" customHeight="1" outlineLevel="1" x14ac:dyDescent="0.45">
      <c r="A193" s="113" t="s">
        <v>430</v>
      </c>
      <c r="B193" s="157"/>
      <c r="C193" s="52" t="s">
        <v>107</v>
      </c>
      <c r="D193" s="53"/>
      <c r="E193" s="54"/>
      <c r="F193" s="55"/>
      <c r="G193" s="55"/>
      <c r="H193" s="56"/>
      <c r="I193" s="57"/>
      <c r="J193" s="75">
        <f t="shared" si="184"/>
        <v>0</v>
      </c>
      <c r="K193" s="76">
        <f t="shared" si="185"/>
        <v>0</v>
      </c>
      <c r="L193" s="78">
        <f t="shared" si="186"/>
        <v>0</v>
      </c>
      <c r="M193" s="79">
        <f t="shared" si="187"/>
        <v>0</v>
      </c>
      <c r="N193" s="60">
        <f t="shared" si="188"/>
        <v>0</v>
      </c>
      <c r="O193" s="61">
        <f t="shared" si="183"/>
        <v>0</v>
      </c>
      <c r="Q193" s="14">
        <f t="shared" si="189"/>
        <v>0</v>
      </c>
      <c r="R193" s="14">
        <f t="shared" si="190"/>
        <v>0</v>
      </c>
      <c r="S193" s="62">
        <f t="shared" si="191"/>
        <v>1</v>
      </c>
      <c r="T193" s="21">
        <f t="shared" si="192"/>
        <v>0</v>
      </c>
      <c r="U193" s="3">
        <f t="shared" si="193"/>
        <v>1</v>
      </c>
      <c r="V193" s="3">
        <f t="shared" si="194"/>
        <v>1</v>
      </c>
      <c r="W193" s="3" t="e">
        <f t="shared" si="195"/>
        <v>#NUM!</v>
      </c>
      <c r="X193" s="50" t="e">
        <f t="shared" si="196"/>
        <v>#NUM!</v>
      </c>
      <c r="Y193" s="50" t="e">
        <f t="shared" si="197"/>
        <v>#NUM!</v>
      </c>
      <c r="Z193" s="14" t="e">
        <f t="shared" si="198"/>
        <v>#NUM!</v>
      </c>
      <c r="AA193" s="14" t="e">
        <f t="shared" si="199"/>
        <v>#NUM!</v>
      </c>
      <c r="AB193" s="21">
        <f t="shared" si="200"/>
        <v>0</v>
      </c>
      <c r="AC193" s="21">
        <f t="shared" si="201"/>
        <v>0</v>
      </c>
    </row>
    <row r="194" spans="1:29" ht="14.25" hidden="1" customHeight="1" outlineLevel="1" x14ac:dyDescent="0.45">
      <c r="A194" s="113" t="s">
        <v>431</v>
      </c>
      <c r="B194" s="157"/>
      <c r="C194" s="52" t="s">
        <v>108</v>
      </c>
      <c r="D194" s="53"/>
      <c r="E194" s="54"/>
      <c r="F194" s="55"/>
      <c r="G194" s="55"/>
      <c r="H194" s="56"/>
      <c r="I194" s="57"/>
      <c r="J194" s="75">
        <f t="shared" si="184"/>
        <v>0</v>
      </c>
      <c r="K194" s="76">
        <f t="shared" si="185"/>
        <v>0</v>
      </c>
      <c r="L194" s="78">
        <f t="shared" si="186"/>
        <v>0</v>
      </c>
      <c r="M194" s="79">
        <f t="shared" si="187"/>
        <v>0</v>
      </c>
      <c r="N194" s="60">
        <f t="shared" si="188"/>
        <v>0</v>
      </c>
      <c r="O194" s="61">
        <f t="shared" si="183"/>
        <v>0</v>
      </c>
      <c r="Q194" s="14">
        <f t="shared" si="189"/>
        <v>0</v>
      </c>
      <c r="R194" s="14">
        <f t="shared" si="190"/>
        <v>0</v>
      </c>
      <c r="S194" s="62">
        <f t="shared" si="191"/>
        <v>1</v>
      </c>
      <c r="T194" s="21">
        <f t="shared" si="192"/>
        <v>0</v>
      </c>
      <c r="U194" s="3">
        <f t="shared" si="193"/>
        <v>1</v>
      </c>
      <c r="V194" s="3">
        <f t="shared" si="194"/>
        <v>1</v>
      </c>
      <c r="W194" s="3" t="e">
        <f t="shared" si="195"/>
        <v>#NUM!</v>
      </c>
      <c r="X194" s="50" t="e">
        <f t="shared" si="196"/>
        <v>#NUM!</v>
      </c>
      <c r="Y194" s="50" t="e">
        <f t="shared" si="197"/>
        <v>#NUM!</v>
      </c>
      <c r="Z194" s="14" t="e">
        <f t="shared" si="198"/>
        <v>#NUM!</v>
      </c>
      <c r="AA194" s="14" t="e">
        <f t="shared" si="199"/>
        <v>#NUM!</v>
      </c>
      <c r="AB194" s="21">
        <f t="shared" si="200"/>
        <v>0</v>
      </c>
      <c r="AC194" s="21">
        <f t="shared" si="201"/>
        <v>0</v>
      </c>
    </row>
    <row r="195" spans="1:29" ht="14.25" hidden="1" customHeight="1" outlineLevel="1" x14ac:dyDescent="0.45">
      <c r="A195" s="113" t="s">
        <v>432</v>
      </c>
      <c r="B195" s="157"/>
      <c r="C195" s="52" t="s">
        <v>109</v>
      </c>
      <c r="D195" s="53"/>
      <c r="E195" s="54"/>
      <c r="F195" s="55"/>
      <c r="G195" s="55"/>
      <c r="H195" s="56"/>
      <c r="I195" s="57"/>
      <c r="J195" s="75">
        <f t="shared" si="184"/>
        <v>0</v>
      </c>
      <c r="K195" s="76">
        <f t="shared" si="185"/>
        <v>0</v>
      </c>
      <c r="L195" s="78">
        <f t="shared" si="186"/>
        <v>0</v>
      </c>
      <c r="M195" s="79">
        <f t="shared" si="187"/>
        <v>0</v>
      </c>
      <c r="N195" s="60">
        <f t="shared" si="188"/>
        <v>0</v>
      </c>
      <c r="O195" s="61">
        <f t="shared" si="183"/>
        <v>0</v>
      </c>
      <c r="Q195" s="14">
        <f t="shared" si="189"/>
        <v>0</v>
      </c>
      <c r="R195" s="14">
        <f t="shared" si="190"/>
        <v>0</v>
      </c>
      <c r="S195" s="62">
        <f t="shared" si="191"/>
        <v>1</v>
      </c>
      <c r="T195" s="21">
        <f t="shared" si="192"/>
        <v>0</v>
      </c>
      <c r="U195" s="3">
        <f t="shared" si="193"/>
        <v>1</v>
      </c>
      <c r="V195" s="3">
        <f t="shared" si="194"/>
        <v>1</v>
      </c>
      <c r="W195" s="3" t="e">
        <f t="shared" si="195"/>
        <v>#NUM!</v>
      </c>
      <c r="X195" s="50" t="e">
        <f t="shared" si="196"/>
        <v>#NUM!</v>
      </c>
      <c r="Y195" s="50" t="e">
        <f t="shared" si="197"/>
        <v>#NUM!</v>
      </c>
      <c r="Z195" s="14" t="e">
        <f t="shared" si="198"/>
        <v>#NUM!</v>
      </c>
      <c r="AA195" s="14" t="e">
        <f t="shared" si="199"/>
        <v>#NUM!</v>
      </c>
      <c r="AB195" s="21">
        <f t="shared" si="200"/>
        <v>0</v>
      </c>
      <c r="AC195" s="21">
        <f t="shared" si="201"/>
        <v>0</v>
      </c>
    </row>
    <row r="196" spans="1:29" ht="14.25" hidden="1" customHeight="1" outlineLevel="1" x14ac:dyDescent="0.45">
      <c r="A196" s="113" t="s">
        <v>433</v>
      </c>
      <c r="B196" s="157"/>
      <c r="C196" s="52" t="s">
        <v>110</v>
      </c>
      <c r="D196" s="53"/>
      <c r="E196" s="54"/>
      <c r="F196" s="55"/>
      <c r="G196" s="55"/>
      <c r="H196" s="56"/>
      <c r="I196" s="57"/>
      <c r="J196" s="75">
        <f t="shared" si="184"/>
        <v>0</v>
      </c>
      <c r="K196" s="76">
        <f t="shared" si="185"/>
        <v>0</v>
      </c>
      <c r="L196" s="78">
        <f t="shared" si="186"/>
        <v>0</v>
      </c>
      <c r="M196" s="79">
        <f t="shared" si="187"/>
        <v>0</v>
      </c>
      <c r="N196" s="60">
        <f t="shared" si="188"/>
        <v>0</v>
      </c>
      <c r="O196" s="61">
        <f t="shared" si="183"/>
        <v>0</v>
      </c>
      <c r="Q196" s="14">
        <f t="shared" si="189"/>
        <v>0</v>
      </c>
      <c r="R196" s="14">
        <f t="shared" si="190"/>
        <v>0</v>
      </c>
      <c r="S196" s="62">
        <f t="shared" si="191"/>
        <v>1</v>
      </c>
      <c r="T196" s="21">
        <f t="shared" si="192"/>
        <v>0</v>
      </c>
      <c r="U196" s="3">
        <f t="shared" si="193"/>
        <v>1</v>
      </c>
      <c r="V196" s="3">
        <f t="shared" si="194"/>
        <v>1</v>
      </c>
      <c r="W196" s="3" t="e">
        <f t="shared" si="195"/>
        <v>#NUM!</v>
      </c>
      <c r="X196" s="50" t="e">
        <f t="shared" si="196"/>
        <v>#NUM!</v>
      </c>
      <c r="Y196" s="50" t="e">
        <f t="shared" si="197"/>
        <v>#NUM!</v>
      </c>
      <c r="Z196" s="14" t="e">
        <f t="shared" si="198"/>
        <v>#NUM!</v>
      </c>
      <c r="AA196" s="14" t="e">
        <f t="shared" si="199"/>
        <v>#NUM!</v>
      </c>
      <c r="AB196" s="21">
        <f t="shared" si="200"/>
        <v>0</v>
      </c>
      <c r="AC196" s="21">
        <f t="shared" si="201"/>
        <v>0</v>
      </c>
    </row>
    <row r="197" spans="1:29" ht="14.25" hidden="1" customHeight="1" outlineLevel="1" x14ac:dyDescent="0.45">
      <c r="A197" s="113" t="s">
        <v>434</v>
      </c>
      <c r="B197" s="157"/>
      <c r="C197" s="52" t="s">
        <v>111</v>
      </c>
      <c r="D197" s="53"/>
      <c r="E197" s="54"/>
      <c r="F197" s="55"/>
      <c r="G197" s="55"/>
      <c r="H197" s="56"/>
      <c r="I197" s="57"/>
      <c r="J197" s="75">
        <f t="shared" si="184"/>
        <v>0</v>
      </c>
      <c r="K197" s="76">
        <f t="shared" si="185"/>
        <v>0</v>
      </c>
      <c r="L197" s="78">
        <f t="shared" si="186"/>
        <v>0</v>
      </c>
      <c r="M197" s="79">
        <f t="shared" si="187"/>
        <v>0</v>
      </c>
      <c r="N197" s="60">
        <f t="shared" si="188"/>
        <v>0</v>
      </c>
      <c r="O197" s="61">
        <f t="shared" si="183"/>
        <v>0</v>
      </c>
      <c r="Q197" s="14">
        <f t="shared" si="189"/>
        <v>0</v>
      </c>
      <c r="R197" s="14">
        <f t="shared" si="190"/>
        <v>0</v>
      </c>
      <c r="S197" s="62">
        <f t="shared" si="191"/>
        <v>1</v>
      </c>
      <c r="T197" s="21">
        <f t="shared" si="192"/>
        <v>0</v>
      </c>
      <c r="U197" s="3">
        <f t="shared" si="193"/>
        <v>1</v>
      </c>
      <c r="V197" s="3">
        <f t="shared" si="194"/>
        <v>1</v>
      </c>
      <c r="W197" s="3" t="e">
        <f t="shared" si="195"/>
        <v>#NUM!</v>
      </c>
      <c r="X197" s="50" t="e">
        <f t="shared" si="196"/>
        <v>#NUM!</v>
      </c>
      <c r="Y197" s="50" t="e">
        <f t="shared" si="197"/>
        <v>#NUM!</v>
      </c>
      <c r="Z197" s="14" t="e">
        <f t="shared" si="198"/>
        <v>#NUM!</v>
      </c>
      <c r="AA197" s="14" t="e">
        <f t="shared" si="199"/>
        <v>#NUM!</v>
      </c>
      <c r="AB197" s="21">
        <f t="shared" si="200"/>
        <v>0</v>
      </c>
      <c r="AC197" s="21">
        <f t="shared" si="201"/>
        <v>0</v>
      </c>
    </row>
    <row r="198" spans="1:29" ht="14.25" hidden="1" customHeight="1" outlineLevel="1" x14ac:dyDescent="0.45">
      <c r="A198" s="113" t="s">
        <v>435</v>
      </c>
      <c r="B198" s="157"/>
      <c r="C198" s="52" t="s">
        <v>112</v>
      </c>
      <c r="D198" s="53"/>
      <c r="E198" s="54"/>
      <c r="F198" s="55"/>
      <c r="G198" s="55"/>
      <c r="H198" s="56"/>
      <c r="I198" s="57"/>
      <c r="J198" s="75">
        <f t="shared" si="184"/>
        <v>0</v>
      </c>
      <c r="K198" s="76">
        <f t="shared" si="185"/>
        <v>0</v>
      </c>
      <c r="L198" s="78">
        <f t="shared" si="186"/>
        <v>0</v>
      </c>
      <c r="M198" s="79">
        <f t="shared" si="187"/>
        <v>0</v>
      </c>
      <c r="N198" s="60">
        <f t="shared" si="188"/>
        <v>0</v>
      </c>
      <c r="O198" s="61">
        <f t="shared" si="183"/>
        <v>0</v>
      </c>
      <c r="Q198" s="14">
        <f t="shared" si="189"/>
        <v>0</v>
      </c>
      <c r="R198" s="14">
        <f t="shared" si="190"/>
        <v>0</v>
      </c>
      <c r="S198" s="62">
        <f t="shared" si="191"/>
        <v>1</v>
      </c>
      <c r="T198" s="21">
        <f t="shared" si="192"/>
        <v>0</v>
      </c>
      <c r="U198" s="3">
        <f t="shared" si="193"/>
        <v>1</v>
      </c>
      <c r="V198" s="3">
        <f t="shared" si="194"/>
        <v>1</v>
      </c>
      <c r="W198" s="3" t="e">
        <f t="shared" si="195"/>
        <v>#NUM!</v>
      </c>
      <c r="X198" s="50" t="e">
        <f t="shared" si="196"/>
        <v>#NUM!</v>
      </c>
      <c r="Y198" s="50" t="e">
        <f t="shared" si="197"/>
        <v>#NUM!</v>
      </c>
      <c r="Z198" s="14" t="e">
        <f t="shared" si="198"/>
        <v>#NUM!</v>
      </c>
      <c r="AA198" s="14" t="e">
        <f t="shared" si="199"/>
        <v>#NUM!</v>
      </c>
      <c r="AB198" s="21">
        <f t="shared" si="200"/>
        <v>0</v>
      </c>
      <c r="AC198" s="21">
        <f t="shared" si="201"/>
        <v>0</v>
      </c>
    </row>
    <row r="199" spans="1:29" ht="14.25" hidden="1" customHeight="1" outlineLevel="1" x14ac:dyDescent="0.45">
      <c r="A199" s="113" t="s">
        <v>436</v>
      </c>
      <c r="B199" s="157"/>
      <c r="C199" s="52" t="s">
        <v>113</v>
      </c>
      <c r="D199" s="53"/>
      <c r="E199" s="54"/>
      <c r="F199" s="55"/>
      <c r="G199" s="55"/>
      <c r="H199" s="56"/>
      <c r="I199" s="57"/>
      <c r="J199" s="75">
        <f t="shared" si="184"/>
        <v>0</v>
      </c>
      <c r="K199" s="76">
        <f t="shared" si="185"/>
        <v>0</v>
      </c>
      <c r="L199" s="78">
        <f t="shared" si="186"/>
        <v>0</v>
      </c>
      <c r="M199" s="79">
        <f t="shared" si="187"/>
        <v>0</v>
      </c>
      <c r="N199" s="60">
        <f t="shared" si="188"/>
        <v>0</v>
      </c>
      <c r="O199" s="61">
        <f t="shared" si="183"/>
        <v>0</v>
      </c>
      <c r="Q199" s="14">
        <f t="shared" si="189"/>
        <v>0</v>
      </c>
      <c r="R199" s="14">
        <f t="shared" si="190"/>
        <v>0</v>
      </c>
      <c r="S199" s="62">
        <f t="shared" si="191"/>
        <v>1</v>
      </c>
      <c r="T199" s="21">
        <f t="shared" si="192"/>
        <v>0</v>
      </c>
      <c r="U199" s="3">
        <f t="shared" si="193"/>
        <v>1</v>
      </c>
      <c r="V199" s="3">
        <f t="shared" si="194"/>
        <v>1</v>
      </c>
      <c r="W199" s="3" t="e">
        <f t="shared" si="195"/>
        <v>#NUM!</v>
      </c>
      <c r="X199" s="50" t="e">
        <f t="shared" si="196"/>
        <v>#NUM!</v>
      </c>
      <c r="Y199" s="50" t="e">
        <f t="shared" si="197"/>
        <v>#NUM!</v>
      </c>
      <c r="Z199" s="14" t="e">
        <f t="shared" si="198"/>
        <v>#NUM!</v>
      </c>
      <c r="AA199" s="14" t="e">
        <f t="shared" si="199"/>
        <v>#NUM!</v>
      </c>
      <c r="AB199" s="21">
        <f t="shared" si="200"/>
        <v>0</v>
      </c>
      <c r="AC199" s="21">
        <f t="shared" si="201"/>
        <v>0</v>
      </c>
    </row>
    <row r="200" spans="1:29" ht="14.25" hidden="1" customHeight="1" outlineLevel="1" x14ac:dyDescent="0.45">
      <c r="A200" s="113" t="s">
        <v>437</v>
      </c>
      <c r="B200" s="157"/>
      <c r="C200" s="52" t="s">
        <v>114</v>
      </c>
      <c r="D200" s="53"/>
      <c r="E200" s="54"/>
      <c r="F200" s="55"/>
      <c r="G200" s="55"/>
      <c r="H200" s="56"/>
      <c r="I200" s="57"/>
      <c r="J200" s="75">
        <f t="shared" si="184"/>
        <v>0</v>
      </c>
      <c r="K200" s="76">
        <f t="shared" si="185"/>
        <v>0</v>
      </c>
      <c r="L200" s="78">
        <f t="shared" si="186"/>
        <v>0</v>
      </c>
      <c r="M200" s="79">
        <f t="shared" si="187"/>
        <v>0</v>
      </c>
      <c r="N200" s="60">
        <f t="shared" si="188"/>
        <v>0</v>
      </c>
      <c r="O200" s="61">
        <f t="shared" si="183"/>
        <v>0</v>
      </c>
      <c r="Q200" s="14">
        <f t="shared" si="189"/>
        <v>0</v>
      </c>
      <c r="R200" s="14">
        <f t="shared" si="190"/>
        <v>0</v>
      </c>
      <c r="S200" s="62">
        <f t="shared" si="191"/>
        <v>1</v>
      </c>
      <c r="T200" s="21">
        <f t="shared" si="192"/>
        <v>0</v>
      </c>
      <c r="U200" s="3">
        <f t="shared" si="193"/>
        <v>1</v>
      </c>
      <c r="V200" s="3">
        <f t="shared" si="194"/>
        <v>1</v>
      </c>
      <c r="W200" s="3" t="e">
        <f t="shared" si="195"/>
        <v>#NUM!</v>
      </c>
      <c r="X200" s="50" t="e">
        <f t="shared" si="196"/>
        <v>#NUM!</v>
      </c>
      <c r="Y200" s="50" t="e">
        <f t="shared" si="197"/>
        <v>#NUM!</v>
      </c>
      <c r="Z200" s="14" t="e">
        <f t="shared" si="198"/>
        <v>#NUM!</v>
      </c>
      <c r="AA200" s="14" t="e">
        <f t="shared" si="199"/>
        <v>#NUM!</v>
      </c>
      <c r="AB200" s="21">
        <f t="shared" si="200"/>
        <v>0</v>
      </c>
      <c r="AC200" s="21">
        <f t="shared" si="201"/>
        <v>0</v>
      </c>
    </row>
    <row r="201" spans="1:29" ht="14.25" hidden="1" customHeight="1" outlineLevel="1" x14ac:dyDescent="0.45">
      <c r="A201" s="113" t="s">
        <v>438</v>
      </c>
      <c r="B201" s="157"/>
      <c r="C201" s="52" t="s">
        <v>115</v>
      </c>
      <c r="D201" s="53"/>
      <c r="E201" s="54"/>
      <c r="F201" s="55"/>
      <c r="G201" s="55"/>
      <c r="H201" s="56"/>
      <c r="I201" s="57"/>
      <c r="J201" s="75">
        <f t="shared" si="184"/>
        <v>0</v>
      </c>
      <c r="K201" s="76">
        <f t="shared" si="185"/>
        <v>0</v>
      </c>
      <c r="L201" s="78">
        <f t="shared" si="186"/>
        <v>0</v>
      </c>
      <c r="M201" s="79">
        <f t="shared" si="187"/>
        <v>0</v>
      </c>
      <c r="N201" s="60">
        <f t="shared" si="188"/>
        <v>0</v>
      </c>
      <c r="O201" s="61">
        <f t="shared" si="183"/>
        <v>0</v>
      </c>
      <c r="Q201" s="14">
        <f t="shared" si="189"/>
        <v>0</v>
      </c>
      <c r="R201" s="14">
        <f t="shared" si="190"/>
        <v>0</v>
      </c>
      <c r="S201" s="62">
        <f t="shared" si="191"/>
        <v>1</v>
      </c>
      <c r="T201" s="21">
        <f t="shared" si="192"/>
        <v>0</v>
      </c>
      <c r="U201" s="3">
        <f t="shared" si="193"/>
        <v>1</v>
      </c>
      <c r="V201" s="3">
        <f t="shared" si="194"/>
        <v>1</v>
      </c>
      <c r="W201" s="3" t="e">
        <f t="shared" si="195"/>
        <v>#NUM!</v>
      </c>
      <c r="X201" s="50" t="e">
        <f t="shared" si="196"/>
        <v>#NUM!</v>
      </c>
      <c r="Y201" s="50" t="e">
        <f t="shared" si="197"/>
        <v>#NUM!</v>
      </c>
      <c r="Z201" s="14" t="e">
        <f t="shared" si="198"/>
        <v>#NUM!</v>
      </c>
      <c r="AA201" s="14" t="e">
        <f t="shared" si="199"/>
        <v>#NUM!</v>
      </c>
      <c r="AB201" s="21">
        <f t="shared" si="200"/>
        <v>0</v>
      </c>
      <c r="AC201" s="21">
        <f t="shared" si="201"/>
        <v>0</v>
      </c>
    </row>
    <row r="202" spans="1:29" ht="14.25" hidden="1" customHeight="1" outlineLevel="1" x14ac:dyDescent="0.45">
      <c r="A202" s="113" t="s">
        <v>439</v>
      </c>
      <c r="B202" s="157"/>
      <c r="C202" s="52" t="s">
        <v>116</v>
      </c>
      <c r="D202" s="53"/>
      <c r="E202" s="54"/>
      <c r="F202" s="55"/>
      <c r="G202" s="55"/>
      <c r="H202" s="56"/>
      <c r="I202" s="57"/>
      <c r="J202" s="75">
        <f t="shared" si="184"/>
        <v>0</v>
      </c>
      <c r="K202" s="76">
        <f t="shared" si="185"/>
        <v>0</v>
      </c>
      <c r="L202" s="78">
        <f t="shared" si="186"/>
        <v>0</v>
      </c>
      <c r="M202" s="79">
        <f t="shared" si="187"/>
        <v>0</v>
      </c>
      <c r="N202" s="60">
        <f t="shared" si="188"/>
        <v>0</v>
      </c>
      <c r="O202" s="61">
        <f t="shared" si="183"/>
        <v>0</v>
      </c>
      <c r="Q202" s="14">
        <f t="shared" si="189"/>
        <v>0</v>
      </c>
      <c r="R202" s="14">
        <f t="shared" si="190"/>
        <v>0</v>
      </c>
      <c r="S202" s="62">
        <f t="shared" si="191"/>
        <v>1</v>
      </c>
      <c r="T202" s="21">
        <f t="shared" si="192"/>
        <v>0</v>
      </c>
      <c r="U202" s="3">
        <f t="shared" si="193"/>
        <v>1</v>
      </c>
      <c r="V202" s="3">
        <f t="shared" si="194"/>
        <v>1</v>
      </c>
      <c r="W202" s="3" t="e">
        <f t="shared" si="195"/>
        <v>#NUM!</v>
      </c>
      <c r="X202" s="50" t="e">
        <f t="shared" si="196"/>
        <v>#NUM!</v>
      </c>
      <c r="Y202" s="50" t="e">
        <f t="shared" si="197"/>
        <v>#NUM!</v>
      </c>
      <c r="Z202" s="14" t="e">
        <f t="shared" si="198"/>
        <v>#NUM!</v>
      </c>
      <c r="AA202" s="14" t="e">
        <f t="shared" si="199"/>
        <v>#NUM!</v>
      </c>
      <c r="AB202" s="21">
        <f t="shared" si="200"/>
        <v>0</v>
      </c>
      <c r="AC202" s="21">
        <f t="shared" si="201"/>
        <v>0</v>
      </c>
    </row>
    <row r="203" spans="1:29" ht="14.25" hidden="1" customHeight="1" outlineLevel="1" x14ac:dyDescent="0.45">
      <c r="A203" s="113" t="s">
        <v>440</v>
      </c>
      <c r="B203" s="157"/>
      <c r="C203" s="52" t="s">
        <v>117</v>
      </c>
      <c r="D203" s="53"/>
      <c r="E203" s="54"/>
      <c r="F203" s="55"/>
      <c r="G203" s="55"/>
      <c r="H203" s="56"/>
      <c r="I203" s="57"/>
      <c r="J203" s="75">
        <f t="shared" si="184"/>
        <v>0</v>
      </c>
      <c r="K203" s="76">
        <f t="shared" si="185"/>
        <v>0</v>
      </c>
      <c r="L203" s="78">
        <f t="shared" si="186"/>
        <v>0</v>
      </c>
      <c r="M203" s="79">
        <f t="shared" si="187"/>
        <v>0</v>
      </c>
      <c r="N203" s="60">
        <f t="shared" si="188"/>
        <v>0</v>
      </c>
      <c r="O203" s="61">
        <f t="shared" si="183"/>
        <v>0</v>
      </c>
      <c r="Q203" s="14">
        <f t="shared" si="189"/>
        <v>0</v>
      </c>
      <c r="R203" s="14">
        <f t="shared" si="190"/>
        <v>0</v>
      </c>
      <c r="S203" s="62">
        <f t="shared" si="191"/>
        <v>1</v>
      </c>
      <c r="T203" s="21">
        <f t="shared" si="192"/>
        <v>0</v>
      </c>
      <c r="U203" s="3">
        <f t="shared" si="193"/>
        <v>1</v>
      </c>
      <c r="V203" s="3">
        <f t="shared" si="194"/>
        <v>1</v>
      </c>
      <c r="W203" s="3" t="e">
        <f t="shared" si="195"/>
        <v>#NUM!</v>
      </c>
      <c r="X203" s="50" t="e">
        <f t="shared" si="196"/>
        <v>#NUM!</v>
      </c>
      <c r="Y203" s="50" t="e">
        <f t="shared" si="197"/>
        <v>#NUM!</v>
      </c>
      <c r="Z203" s="14" t="e">
        <f t="shared" si="198"/>
        <v>#NUM!</v>
      </c>
      <c r="AA203" s="14" t="e">
        <f t="shared" si="199"/>
        <v>#NUM!</v>
      </c>
      <c r="AB203" s="21">
        <f t="shared" si="200"/>
        <v>0</v>
      </c>
      <c r="AC203" s="21">
        <f t="shared" si="201"/>
        <v>0</v>
      </c>
    </row>
    <row r="204" spans="1:29" ht="14.25" hidden="1" customHeight="1" outlineLevel="1" x14ac:dyDescent="0.45">
      <c r="A204" s="113" t="s">
        <v>441</v>
      </c>
      <c r="B204" s="157"/>
      <c r="C204" s="52" t="s">
        <v>118</v>
      </c>
      <c r="D204" s="53"/>
      <c r="E204" s="54"/>
      <c r="F204" s="55"/>
      <c r="G204" s="55"/>
      <c r="H204" s="56"/>
      <c r="I204" s="57"/>
      <c r="J204" s="75">
        <f t="shared" si="184"/>
        <v>0</v>
      </c>
      <c r="K204" s="76">
        <f t="shared" si="185"/>
        <v>0</v>
      </c>
      <c r="L204" s="78">
        <f t="shared" si="186"/>
        <v>0</v>
      </c>
      <c r="M204" s="79">
        <f t="shared" si="187"/>
        <v>0</v>
      </c>
      <c r="N204" s="60">
        <f t="shared" si="188"/>
        <v>0</v>
      </c>
      <c r="O204" s="61">
        <f t="shared" si="183"/>
        <v>0</v>
      </c>
      <c r="Q204" s="14">
        <f t="shared" si="189"/>
        <v>0</v>
      </c>
      <c r="R204" s="14">
        <f t="shared" si="190"/>
        <v>0</v>
      </c>
      <c r="S204" s="62">
        <f t="shared" si="191"/>
        <v>1</v>
      </c>
      <c r="T204" s="21">
        <f t="shared" si="192"/>
        <v>0</v>
      </c>
      <c r="U204" s="3">
        <f t="shared" si="193"/>
        <v>1</v>
      </c>
      <c r="V204" s="3">
        <f t="shared" si="194"/>
        <v>1</v>
      </c>
      <c r="W204" s="3" t="e">
        <f t="shared" si="195"/>
        <v>#NUM!</v>
      </c>
      <c r="X204" s="50" t="e">
        <f t="shared" si="196"/>
        <v>#NUM!</v>
      </c>
      <c r="Y204" s="50" t="e">
        <f t="shared" si="197"/>
        <v>#NUM!</v>
      </c>
      <c r="Z204" s="14" t="e">
        <f t="shared" si="198"/>
        <v>#NUM!</v>
      </c>
      <c r="AA204" s="14" t="e">
        <f t="shared" si="199"/>
        <v>#NUM!</v>
      </c>
      <c r="AB204" s="21">
        <f t="shared" si="200"/>
        <v>0</v>
      </c>
      <c r="AC204" s="21">
        <f t="shared" si="201"/>
        <v>0</v>
      </c>
    </row>
    <row r="205" spans="1:29" ht="14.25" hidden="1" customHeight="1" outlineLevel="1" x14ac:dyDescent="0.45">
      <c r="A205" s="113" t="s">
        <v>442</v>
      </c>
      <c r="B205" s="157"/>
      <c r="C205" s="52" t="s">
        <v>119</v>
      </c>
      <c r="D205" s="53"/>
      <c r="E205" s="54"/>
      <c r="F205" s="55"/>
      <c r="G205" s="55"/>
      <c r="H205" s="56"/>
      <c r="I205" s="57"/>
      <c r="J205" s="75">
        <f t="shared" si="184"/>
        <v>0</v>
      </c>
      <c r="K205" s="76">
        <f t="shared" si="185"/>
        <v>0</v>
      </c>
      <c r="L205" s="78">
        <f t="shared" si="186"/>
        <v>0</v>
      </c>
      <c r="M205" s="79">
        <f t="shared" si="187"/>
        <v>0</v>
      </c>
      <c r="N205" s="60">
        <f t="shared" si="188"/>
        <v>0</v>
      </c>
      <c r="O205" s="61">
        <f t="shared" si="183"/>
        <v>0</v>
      </c>
      <c r="Q205" s="14">
        <f t="shared" si="189"/>
        <v>0</v>
      </c>
      <c r="R205" s="14">
        <f t="shared" si="190"/>
        <v>0</v>
      </c>
      <c r="S205" s="62">
        <f t="shared" si="191"/>
        <v>1</v>
      </c>
      <c r="T205" s="21">
        <f t="shared" si="192"/>
        <v>0</v>
      </c>
      <c r="U205" s="3">
        <f t="shared" si="193"/>
        <v>1</v>
      </c>
      <c r="V205" s="3">
        <f t="shared" si="194"/>
        <v>1</v>
      </c>
      <c r="W205" s="3" t="e">
        <f t="shared" si="195"/>
        <v>#NUM!</v>
      </c>
      <c r="X205" s="50" t="e">
        <f t="shared" si="196"/>
        <v>#NUM!</v>
      </c>
      <c r="Y205" s="50" t="e">
        <f t="shared" si="197"/>
        <v>#NUM!</v>
      </c>
      <c r="Z205" s="14" t="e">
        <f t="shared" si="198"/>
        <v>#NUM!</v>
      </c>
      <c r="AA205" s="14" t="e">
        <f t="shared" si="199"/>
        <v>#NUM!</v>
      </c>
      <c r="AB205" s="21">
        <f t="shared" si="200"/>
        <v>0</v>
      </c>
      <c r="AC205" s="21">
        <f t="shared" si="201"/>
        <v>0</v>
      </c>
    </row>
    <row r="206" spans="1:29" ht="14.25" hidden="1" customHeight="1" outlineLevel="1" x14ac:dyDescent="0.45">
      <c r="A206" s="113" t="s">
        <v>443</v>
      </c>
      <c r="B206" s="157"/>
      <c r="C206" s="52" t="s">
        <v>120</v>
      </c>
      <c r="D206" s="53"/>
      <c r="E206" s="54"/>
      <c r="F206" s="55"/>
      <c r="G206" s="55"/>
      <c r="H206" s="56"/>
      <c r="I206" s="57"/>
      <c r="J206" s="75">
        <f t="shared" si="184"/>
        <v>0</v>
      </c>
      <c r="K206" s="76">
        <f t="shared" si="185"/>
        <v>0</v>
      </c>
      <c r="L206" s="78">
        <f t="shared" si="186"/>
        <v>0</v>
      </c>
      <c r="M206" s="79">
        <f t="shared" si="187"/>
        <v>0</v>
      </c>
      <c r="N206" s="60">
        <f t="shared" si="188"/>
        <v>0</v>
      </c>
      <c r="O206" s="61">
        <f t="shared" si="183"/>
        <v>0</v>
      </c>
      <c r="Q206" s="14">
        <f t="shared" si="189"/>
        <v>0</v>
      </c>
      <c r="R206" s="14">
        <f t="shared" si="190"/>
        <v>0</v>
      </c>
      <c r="S206" s="62">
        <f t="shared" si="191"/>
        <v>1</v>
      </c>
      <c r="T206" s="21">
        <f t="shared" si="192"/>
        <v>0</v>
      </c>
      <c r="U206" s="3">
        <f t="shared" si="193"/>
        <v>1</v>
      </c>
      <c r="V206" s="3">
        <f t="shared" si="194"/>
        <v>1</v>
      </c>
      <c r="W206" s="3" t="e">
        <f t="shared" si="195"/>
        <v>#NUM!</v>
      </c>
      <c r="X206" s="50" t="e">
        <f t="shared" si="196"/>
        <v>#NUM!</v>
      </c>
      <c r="Y206" s="50" t="e">
        <f t="shared" si="197"/>
        <v>#NUM!</v>
      </c>
      <c r="Z206" s="14" t="e">
        <f t="shared" si="198"/>
        <v>#NUM!</v>
      </c>
      <c r="AA206" s="14" t="e">
        <f t="shared" si="199"/>
        <v>#NUM!</v>
      </c>
      <c r="AB206" s="21">
        <f t="shared" si="200"/>
        <v>0</v>
      </c>
      <c r="AC206" s="21">
        <f t="shared" si="201"/>
        <v>0</v>
      </c>
    </row>
    <row r="207" spans="1:29" ht="14.25" hidden="1" customHeight="1" outlineLevel="1" x14ac:dyDescent="0.45">
      <c r="A207" s="113" t="s">
        <v>444</v>
      </c>
      <c r="B207" s="157"/>
      <c r="C207" s="52" t="s">
        <v>121</v>
      </c>
      <c r="D207" s="53"/>
      <c r="E207" s="54"/>
      <c r="F207" s="55"/>
      <c r="G207" s="55"/>
      <c r="H207" s="56"/>
      <c r="I207" s="57"/>
      <c r="J207" s="75">
        <f t="shared" si="184"/>
        <v>0</v>
      </c>
      <c r="K207" s="76">
        <f t="shared" si="185"/>
        <v>0</v>
      </c>
      <c r="L207" s="78">
        <f t="shared" si="186"/>
        <v>0</v>
      </c>
      <c r="M207" s="79">
        <f t="shared" si="187"/>
        <v>0</v>
      </c>
      <c r="N207" s="60">
        <f t="shared" si="188"/>
        <v>0</v>
      </c>
      <c r="O207" s="61">
        <f t="shared" si="183"/>
        <v>0</v>
      </c>
      <c r="Q207" s="14">
        <f t="shared" si="189"/>
        <v>0</v>
      </c>
      <c r="R207" s="14">
        <f t="shared" si="190"/>
        <v>0</v>
      </c>
      <c r="S207" s="62">
        <f t="shared" si="191"/>
        <v>1</v>
      </c>
      <c r="T207" s="21">
        <f t="shared" si="192"/>
        <v>0</v>
      </c>
      <c r="U207" s="3">
        <f t="shared" si="193"/>
        <v>1</v>
      </c>
      <c r="V207" s="3">
        <f t="shared" si="194"/>
        <v>1</v>
      </c>
      <c r="W207" s="3" t="e">
        <f t="shared" si="195"/>
        <v>#NUM!</v>
      </c>
      <c r="X207" s="50" t="e">
        <f t="shared" si="196"/>
        <v>#NUM!</v>
      </c>
      <c r="Y207" s="50" t="e">
        <f t="shared" si="197"/>
        <v>#NUM!</v>
      </c>
      <c r="Z207" s="14" t="e">
        <f t="shared" si="198"/>
        <v>#NUM!</v>
      </c>
      <c r="AA207" s="14" t="e">
        <f t="shared" si="199"/>
        <v>#NUM!</v>
      </c>
      <c r="AB207" s="21">
        <f t="shared" si="200"/>
        <v>0</v>
      </c>
      <c r="AC207" s="21">
        <f t="shared" si="201"/>
        <v>0</v>
      </c>
    </row>
    <row r="208" spans="1:29" ht="14.25" hidden="1" customHeight="1" outlineLevel="1" x14ac:dyDescent="0.45">
      <c r="A208" s="113" t="s">
        <v>445</v>
      </c>
      <c r="B208" s="157"/>
      <c r="C208" s="52" t="s">
        <v>122</v>
      </c>
      <c r="D208" s="53"/>
      <c r="E208" s="54"/>
      <c r="F208" s="55"/>
      <c r="G208" s="55"/>
      <c r="H208" s="56"/>
      <c r="I208" s="57"/>
      <c r="J208" s="75">
        <f t="shared" si="184"/>
        <v>0</v>
      </c>
      <c r="K208" s="76">
        <f t="shared" si="185"/>
        <v>0</v>
      </c>
      <c r="L208" s="78">
        <f t="shared" si="186"/>
        <v>0</v>
      </c>
      <c r="M208" s="79">
        <f t="shared" si="187"/>
        <v>0</v>
      </c>
      <c r="N208" s="60">
        <f t="shared" si="188"/>
        <v>0</v>
      </c>
      <c r="O208" s="61">
        <f t="shared" si="183"/>
        <v>0</v>
      </c>
      <c r="Q208" s="14">
        <f t="shared" si="189"/>
        <v>0</v>
      </c>
      <c r="R208" s="14">
        <f t="shared" si="190"/>
        <v>0</v>
      </c>
      <c r="S208" s="62">
        <f t="shared" si="191"/>
        <v>1</v>
      </c>
      <c r="T208" s="21">
        <f t="shared" si="192"/>
        <v>0</v>
      </c>
      <c r="U208" s="3">
        <f t="shared" si="193"/>
        <v>1</v>
      </c>
      <c r="V208" s="3">
        <f t="shared" si="194"/>
        <v>1</v>
      </c>
      <c r="W208" s="3" t="e">
        <f t="shared" si="195"/>
        <v>#NUM!</v>
      </c>
      <c r="X208" s="50" t="e">
        <f t="shared" si="196"/>
        <v>#NUM!</v>
      </c>
      <c r="Y208" s="50" t="e">
        <f t="shared" si="197"/>
        <v>#NUM!</v>
      </c>
      <c r="Z208" s="14" t="e">
        <f t="shared" si="198"/>
        <v>#NUM!</v>
      </c>
      <c r="AA208" s="14" t="e">
        <f t="shared" si="199"/>
        <v>#NUM!</v>
      </c>
      <c r="AB208" s="21">
        <f t="shared" si="200"/>
        <v>0</v>
      </c>
      <c r="AC208" s="21">
        <f t="shared" si="201"/>
        <v>0</v>
      </c>
    </row>
    <row r="209" spans="1:29" ht="14.25" hidden="1" customHeight="1" outlineLevel="1" x14ac:dyDescent="0.45">
      <c r="A209" s="113" t="s">
        <v>446</v>
      </c>
      <c r="B209" s="157"/>
      <c r="C209" s="52" t="s">
        <v>123</v>
      </c>
      <c r="D209" s="53"/>
      <c r="E209" s="54"/>
      <c r="F209" s="55"/>
      <c r="G209" s="55"/>
      <c r="H209" s="56"/>
      <c r="I209" s="57"/>
      <c r="J209" s="75">
        <f t="shared" si="184"/>
        <v>0</v>
      </c>
      <c r="K209" s="76">
        <f t="shared" si="185"/>
        <v>0</v>
      </c>
      <c r="L209" s="78">
        <f t="shared" si="186"/>
        <v>0</v>
      </c>
      <c r="M209" s="79">
        <f t="shared" si="187"/>
        <v>0</v>
      </c>
      <c r="N209" s="60">
        <f t="shared" si="188"/>
        <v>0</v>
      </c>
      <c r="O209" s="61">
        <f t="shared" si="183"/>
        <v>0</v>
      </c>
      <c r="Q209" s="14">
        <f t="shared" si="189"/>
        <v>0</v>
      </c>
      <c r="R209" s="14">
        <f t="shared" si="190"/>
        <v>0</v>
      </c>
      <c r="S209" s="62">
        <f t="shared" si="191"/>
        <v>1</v>
      </c>
      <c r="T209" s="21">
        <f t="shared" si="192"/>
        <v>0</v>
      </c>
      <c r="U209" s="3">
        <f t="shared" si="193"/>
        <v>1</v>
      </c>
      <c r="V209" s="3">
        <f t="shared" si="194"/>
        <v>1</v>
      </c>
      <c r="W209" s="3" t="e">
        <f t="shared" si="195"/>
        <v>#NUM!</v>
      </c>
      <c r="X209" s="50" t="e">
        <f t="shared" si="196"/>
        <v>#NUM!</v>
      </c>
      <c r="Y209" s="50" t="e">
        <f t="shared" si="197"/>
        <v>#NUM!</v>
      </c>
      <c r="Z209" s="14" t="e">
        <f t="shared" si="198"/>
        <v>#NUM!</v>
      </c>
      <c r="AA209" s="14" t="e">
        <f t="shared" si="199"/>
        <v>#NUM!</v>
      </c>
      <c r="AB209" s="21">
        <f t="shared" si="200"/>
        <v>0</v>
      </c>
      <c r="AC209" s="21">
        <f t="shared" si="201"/>
        <v>0</v>
      </c>
    </row>
    <row r="210" spans="1:29" ht="14.25" hidden="1" customHeight="1" outlineLevel="1" x14ac:dyDescent="0.45">
      <c r="A210" s="113" t="s">
        <v>447</v>
      </c>
      <c r="B210" s="157"/>
      <c r="C210" s="52" t="s">
        <v>124</v>
      </c>
      <c r="D210" s="53"/>
      <c r="E210" s="54"/>
      <c r="F210" s="55"/>
      <c r="G210" s="55"/>
      <c r="H210" s="56"/>
      <c r="I210" s="57"/>
      <c r="J210" s="75">
        <f t="shared" si="184"/>
        <v>0</v>
      </c>
      <c r="K210" s="76">
        <f t="shared" si="185"/>
        <v>0</v>
      </c>
      <c r="L210" s="78">
        <f t="shared" si="186"/>
        <v>0</v>
      </c>
      <c r="M210" s="79">
        <f t="shared" si="187"/>
        <v>0</v>
      </c>
      <c r="N210" s="60">
        <f t="shared" si="188"/>
        <v>0</v>
      </c>
      <c r="O210" s="61">
        <f t="shared" si="183"/>
        <v>0</v>
      </c>
      <c r="Q210" s="14">
        <f t="shared" si="189"/>
        <v>0</v>
      </c>
      <c r="R210" s="14">
        <f t="shared" si="190"/>
        <v>0</v>
      </c>
      <c r="S210" s="62">
        <f t="shared" si="191"/>
        <v>1</v>
      </c>
      <c r="T210" s="21">
        <f t="shared" si="192"/>
        <v>0</v>
      </c>
      <c r="U210" s="3">
        <f t="shared" si="193"/>
        <v>1</v>
      </c>
      <c r="V210" s="3">
        <f t="shared" si="194"/>
        <v>1</v>
      </c>
      <c r="W210" s="3" t="e">
        <f t="shared" si="195"/>
        <v>#NUM!</v>
      </c>
      <c r="X210" s="50" t="e">
        <f t="shared" si="196"/>
        <v>#NUM!</v>
      </c>
      <c r="Y210" s="50" t="e">
        <f t="shared" si="197"/>
        <v>#NUM!</v>
      </c>
      <c r="Z210" s="14" t="e">
        <f t="shared" si="198"/>
        <v>#NUM!</v>
      </c>
      <c r="AA210" s="14" t="e">
        <f t="shared" si="199"/>
        <v>#NUM!</v>
      </c>
      <c r="AB210" s="21">
        <f t="shared" si="200"/>
        <v>0</v>
      </c>
      <c r="AC210" s="21">
        <f t="shared" si="201"/>
        <v>0</v>
      </c>
    </row>
    <row r="211" spans="1:29" ht="14.25" hidden="1" customHeight="1" outlineLevel="1" x14ac:dyDescent="0.45">
      <c r="A211" s="113" t="s">
        <v>448</v>
      </c>
      <c r="B211" s="157"/>
      <c r="C211" s="52" t="s">
        <v>125</v>
      </c>
      <c r="D211" s="53"/>
      <c r="E211" s="54"/>
      <c r="F211" s="55"/>
      <c r="G211" s="55"/>
      <c r="H211" s="56"/>
      <c r="I211" s="57"/>
      <c r="J211" s="75">
        <f t="shared" si="184"/>
        <v>0</v>
      </c>
      <c r="K211" s="76">
        <f t="shared" si="185"/>
        <v>0</v>
      </c>
      <c r="L211" s="78">
        <f t="shared" si="186"/>
        <v>0</v>
      </c>
      <c r="M211" s="79">
        <f t="shared" si="187"/>
        <v>0</v>
      </c>
      <c r="N211" s="60">
        <f t="shared" si="188"/>
        <v>0</v>
      </c>
      <c r="O211" s="61">
        <f t="shared" si="183"/>
        <v>0</v>
      </c>
      <c r="Q211" s="14">
        <f t="shared" si="189"/>
        <v>0</v>
      </c>
      <c r="R211" s="14">
        <f t="shared" si="190"/>
        <v>0</v>
      </c>
      <c r="S211" s="62">
        <f t="shared" si="191"/>
        <v>1</v>
      </c>
      <c r="T211" s="21">
        <f t="shared" si="192"/>
        <v>0</v>
      </c>
      <c r="U211" s="3">
        <f t="shared" si="193"/>
        <v>1</v>
      </c>
      <c r="V211" s="3">
        <f t="shared" si="194"/>
        <v>1</v>
      </c>
      <c r="W211" s="3" t="e">
        <f t="shared" si="195"/>
        <v>#NUM!</v>
      </c>
      <c r="X211" s="50" t="e">
        <f t="shared" si="196"/>
        <v>#NUM!</v>
      </c>
      <c r="Y211" s="50" t="e">
        <f t="shared" si="197"/>
        <v>#NUM!</v>
      </c>
      <c r="Z211" s="14" t="e">
        <f t="shared" si="198"/>
        <v>#NUM!</v>
      </c>
      <c r="AA211" s="14" t="e">
        <f t="shared" si="199"/>
        <v>#NUM!</v>
      </c>
      <c r="AB211" s="21">
        <f t="shared" si="200"/>
        <v>0</v>
      </c>
      <c r="AC211" s="21">
        <f t="shared" si="201"/>
        <v>0</v>
      </c>
    </row>
    <row r="212" spans="1:29" ht="14.25" hidden="1" customHeight="1" outlineLevel="1" x14ac:dyDescent="0.45">
      <c r="A212" s="113" t="s">
        <v>449</v>
      </c>
      <c r="B212" s="157"/>
      <c r="C212" s="52" t="s">
        <v>126</v>
      </c>
      <c r="D212" s="53"/>
      <c r="E212" s="54"/>
      <c r="F212" s="55"/>
      <c r="G212" s="55"/>
      <c r="H212" s="56"/>
      <c r="I212" s="57"/>
      <c r="J212" s="75">
        <f t="shared" si="184"/>
        <v>0</v>
      </c>
      <c r="K212" s="76">
        <f t="shared" si="185"/>
        <v>0</v>
      </c>
      <c r="L212" s="78">
        <f t="shared" si="186"/>
        <v>0</v>
      </c>
      <c r="M212" s="79">
        <f t="shared" si="187"/>
        <v>0</v>
      </c>
      <c r="N212" s="60">
        <f t="shared" si="188"/>
        <v>0</v>
      </c>
      <c r="O212" s="61">
        <f t="shared" si="183"/>
        <v>0</v>
      </c>
      <c r="Q212" s="14">
        <f t="shared" ref="Q212:Q243" si="202">IF(AND(G212="nein",H212&gt;=K$12),H212,K$12)</f>
        <v>0</v>
      </c>
      <c r="R212" s="14">
        <f t="shared" si="190"/>
        <v>0</v>
      </c>
      <c r="S212" s="62">
        <f t="shared" si="191"/>
        <v>1</v>
      </c>
      <c r="T212" s="21">
        <f t="shared" ref="T212:T243" si="203">IF(G212="ja",E212/38.5,S212/$R$18*E212/38.5)</f>
        <v>0</v>
      </c>
      <c r="U212" s="3">
        <f t="shared" si="193"/>
        <v>1</v>
      </c>
      <c r="V212" s="3">
        <f t="shared" si="194"/>
        <v>1</v>
      </c>
      <c r="W212" s="3" t="e">
        <f t="shared" ref="W212:W243" si="204">IF($G212="ja",1,IF(AND((W$6&gt;=EOMONTH($H212,-1)+1),W$6&lt;=$R212),1,0))</f>
        <v>#NUM!</v>
      </c>
      <c r="X212" s="50" t="e">
        <f t="shared" si="196"/>
        <v>#NUM!</v>
      </c>
      <c r="Y212" s="50" t="e">
        <f t="shared" si="197"/>
        <v>#NUM!</v>
      </c>
      <c r="Z212" s="14" t="e">
        <f t="shared" si="198"/>
        <v>#NUM!</v>
      </c>
      <c r="AA212" s="14" t="e">
        <f t="shared" si="199"/>
        <v>#NUM!</v>
      </c>
      <c r="AB212" s="21">
        <f t="shared" si="200"/>
        <v>0</v>
      </c>
      <c r="AC212" s="21">
        <f t="shared" si="201"/>
        <v>0</v>
      </c>
    </row>
    <row r="213" spans="1:29" ht="14.25" hidden="1" customHeight="1" outlineLevel="1" x14ac:dyDescent="0.45">
      <c r="A213" s="113" t="s">
        <v>450</v>
      </c>
      <c r="B213" s="157"/>
      <c r="C213" s="52" t="s">
        <v>127</v>
      </c>
      <c r="D213" s="53"/>
      <c r="E213" s="54"/>
      <c r="F213" s="55"/>
      <c r="G213" s="55"/>
      <c r="H213" s="56"/>
      <c r="I213" s="57"/>
      <c r="J213" s="75">
        <f t="shared" si="184"/>
        <v>0</v>
      </c>
      <c r="K213" s="76">
        <f t="shared" si="185"/>
        <v>0</v>
      </c>
      <c r="L213" s="78">
        <f t="shared" si="186"/>
        <v>0</v>
      </c>
      <c r="M213" s="79">
        <f t="shared" si="187"/>
        <v>0</v>
      </c>
      <c r="N213" s="60">
        <f t="shared" si="188"/>
        <v>0</v>
      </c>
      <c r="O213" s="61">
        <f t="shared" si="183"/>
        <v>0</v>
      </c>
      <c r="Q213" s="14">
        <f t="shared" si="202"/>
        <v>0</v>
      </c>
      <c r="R213" s="14">
        <f t="shared" si="190"/>
        <v>0</v>
      </c>
      <c r="S213" s="62">
        <f t="shared" si="191"/>
        <v>1</v>
      </c>
      <c r="T213" s="21">
        <f t="shared" si="203"/>
        <v>0</v>
      </c>
      <c r="U213" s="3">
        <f t="shared" si="193"/>
        <v>1</v>
      </c>
      <c r="V213" s="3">
        <f t="shared" si="194"/>
        <v>1</v>
      </c>
      <c r="W213" s="3" t="e">
        <f t="shared" si="204"/>
        <v>#NUM!</v>
      </c>
      <c r="X213" s="50" t="e">
        <f t="shared" si="196"/>
        <v>#NUM!</v>
      </c>
      <c r="Y213" s="50" t="e">
        <f t="shared" si="197"/>
        <v>#NUM!</v>
      </c>
      <c r="Z213" s="14" t="e">
        <f t="shared" si="198"/>
        <v>#NUM!</v>
      </c>
      <c r="AA213" s="14" t="e">
        <f t="shared" si="199"/>
        <v>#NUM!</v>
      </c>
      <c r="AB213" s="21">
        <f t="shared" si="200"/>
        <v>0</v>
      </c>
      <c r="AC213" s="21">
        <f t="shared" si="201"/>
        <v>0</v>
      </c>
    </row>
    <row r="214" spans="1:29" ht="14.25" hidden="1" customHeight="1" outlineLevel="1" x14ac:dyDescent="0.45">
      <c r="A214" s="113" t="s">
        <v>451</v>
      </c>
      <c r="B214" s="157"/>
      <c r="C214" s="52" t="s">
        <v>128</v>
      </c>
      <c r="D214" s="53"/>
      <c r="E214" s="54"/>
      <c r="F214" s="55"/>
      <c r="G214" s="55"/>
      <c r="H214" s="56"/>
      <c r="I214" s="57"/>
      <c r="J214" s="75">
        <f t="shared" si="184"/>
        <v>0</v>
      </c>
      <c r="K214" s="76">
        <f t="shared" si="185"/>
        <v>0</v>
      </c>
      <c r="L214" s="78">
        <f t="shared" si="186"/>
        <v>0</v>
      </c>
      <c r="M214" s="79">
        <f t="shared" si="187"/>
        <v>0</v>
      </c>
      <c r="N214" s="60">
        <f t="shared" si="188"/>
        <v>0</v>
      </c>
      <c r="O214" s="61">
        <f t="shared" si="183"/>
        <v>0</v>
      </c>
      <c r="Q214" s="14">
        <f t="shared" si="202"/>
        <v>0</v>
      </c>
      <c r="R214" s="14">
        <f t="shared" si="190"/>
        <v>0</v>
      </c>
      <c r="S214" s="62">
        <f t="shared" si="191"/>
        <v>1</v>
      </c>
      <c r="T214" s="21">
        <f t="shared" si="203"/>
        <v>0</v>
      </c>
      <c r="U214" s="3">
        <f t="shared" si="193"/>
        <v>1</v>
      </c>
      <c r="V214" s="3">
        <f t="shared" si="194"/>
        <v>1</v>
      </c>
      <c r="W214" s="3" t="e">
        <f t="shared" si="204"/>
        <v>#NUM!</v>
      </c>
      <c r="X214" s="50" t="e">
        <f t="shared" si="196"/>
        <v>#NUM!</v>
      </c>
      <c r="Y214" s="50" t="e">
        <f t="shared" si="197"/>
        <v>#NUM!</v>
      </c>
      <c r="Z214" s="14" t="e">
        <f t="shared" si="198"/>
        <v>#NUM!</v>
      </c>
      <c r="AA214" s="14" t="e">
        <f t="shared" si="199"/>
        <v>#NUM!</v>
      </c>
      <c r="AB214" s="21">
        <f t="shared" si="200"/>
        <v>0</v>
      </c>
      <c r="AC214" s="21">
        <f t="shared" si="201"/>
        <v>0</v>
      </c>
    </row>
    <row r="215" spans="1:29" ht="14.25" hidden="1" customHeight="1" outlineLevel="1" x14ac:dyDescent="0.45">
      <c r="A215" s="113" t="s">
        <v>452</v>
      </c>
      <c r="B215" s="157"/>
      <c r="C215" s="52" t="s">
        <v>129</v>
      </c>
      <c r="D215" s="53"/>
      <c r="E215" s="54"/>
      <c r="F215" s="55"/>
      <c r="G215" s="55"/>
      <c r="H215" s="56"/>
      <c r="I215" s="57"/>
      <c r="J215" s="75">
        <f t="shared" si="184"/>
        <v>0</v>
      </c>
      <c r="K215" s="76">
        <f t="shared" si="185"/>
        <v>0</v>
      </c>
      <c r="L215" s="78">
        <f t="shared" si="186"/>
        <v>0</v>
      </c>
      <c r="M215" s="79">
        <f t="shared" si="187"/>
        <v>0</v>
      </c>
      <c r="N215" s="60">
        <f t="shared" si="188"/>
        <v>0</v>
      </c>
      <c r="O215" s="61">
        <f t="shared" si="183"/>
        <v>0</v>
      </c>
      <c r="Q215" s="14">
        <f t="shared" si="202"/>
        <v>0</v>
      </c>
      <c r="R215" s="14">
        <f t="shared" si="190"/>
        <v>0</v>
      </c>
      <c r="S215" s="62">
        <f t="shared" si="191"/>
        <v>1</v>
      </c>
      <c r="T215" s="21">
        <f t="shared" si="203"/>
        <v>0</v>
      </c>
      <c r="U215" s="3">
        <f t="shared" si="193"/>
        <v>1</v>
      </c>
      <c r="V215" s="3">
        <f t="shared" si="194"/>
        <v>1</v>
      </c>
      <c r="W215" s="3" t="e">
        <f t="shared" si="204"/>
        <v>#NUM!</v>
      </c>
      <c r="X215" s="50" t="e">
        <f t="shared" si="196"/>
        <v>#NUM!</v>
      </c>
      <c r="Y215" s="50" t="e">
        <f t="shared" si="197"/>
        <v>#NUM!</v>
      </c>
      <c r="Z215" s="14" t="e">
        <f t="shared" si="198"/>
        <v>#NUM!</v>
      </c>
      <c r="AA215" s="14" t="e">
        <f t="shared" si="199"/>
        <v>#NUM!</v>
      </c>
      <c r="AB215" s="21">
        <f t="shared" si="200"/>
        <v>0</v>
      </c>
      <c r="AC215" s="21">
        <f t="shared" si="201"/>
        <v>0</v>
      </c>
    </row>
    <row r="216" spans="1:29" ht="14.25" hidden="1" customHeight="1" outlineLevel="1" x14ac:dyDescent="0.45">
      <c r="A216" s="113" t="s">
        <v>453</v>
      </c>
      <c r="B216" s="157"/>
      <c r="C216" s="52" t="s">
        <v>130</v>
      </c>
      <c r="D216" s="53"/>
      <c r="E216" s="54"/>
      <c r="F216" s="55"/>
      <c r="G216" s="55"/>
      <c r="H216" s="56"/>
      <c r="I216" s="57"/>
      <c r="J216" s="75">
        <f t="shared" si="184"/>
        <v>0</v>
      </c>
      <c r="K216" s="76">
        <f t="shared" si="185"/>
        <v>0</v>
      </c>
      <c r="L216" s="78">
        <f t="shared" si="186"/>
        <v>0</v>
      </c>
      <c r="M216" s="79">
        <f t="shared" si="187"/>
        <v>0</v>
      </c>
      <c r="N216" s="60">
        <f t="shared" si="188"/>
        <v>0</v>
      </c>
      <c r="O216" s="61">
        <f t="shared" si="183"/>
        <v>0</v>
      </c>
      <c r="Q216" s="14">
        <f t="shared" si="202"/>
        <v>0</v>
      </c>
      <c r="R216" s="14">
        <f t="shared" si="190"/>
        <v>0</v>
      </c>
      <c r="S216" s="62">
        <f t="shared" si="191"/>
        <v>1</v>
      </c>
      <c r="T216" s="21">
        <f t="shared" si="203"/>
        <v>0</v>
      </c>
      <c r="U216" s="3">
        <f t="shared" si="193"/>
        <v>1</v>
      </c>
      <c r="V216" s="3">
        <f t="shared" si="194"/>
        <v>1</v>
      </c>
      <c r="W216" s="3" t="e">
        <f t="shared" si="204"/>
        <v>#NUM!</v>
      </c>
      <c r="X216" s="50" t="e">
        <f t="shared" si="196"/>
        <v>#NUM!</v>
      </c>
      <c r="Y216" s="50" t="e">
        <f t="shared" si="197"/>
        <v>#NUM!</v>
      </c>
      <c r="Z216" s="14" t="e">
        <f t="shared" si="198"/>
        <v>#NUM!</v>
      </c>
      <c r="AA216" s="14" t="e">
        <f t="shared" si="199"/>
        <v>#NUM!</v>
      </c>
      <c r="AB216" s="21">
        <f t="shared" si="200"/>
        <v>0</v>
      </c>
      <c r="AC216" s="21">
        <f t="shared" si="201"/>
        <v>0</v>
      </c>
    </row>
    <row r="217" spans="1:29" ht="14.25" hidden="1" customHeight="1" outlineLevel="1" x14ac:dyDescent="0.45">
      <c r="A217" s="113" t="s">
        <v>454</v>
      </c>
      <c r="B217" s="157"/>
      <c r="C217" s="52" t="s">
        <v>131</v>
      </c>
      <c r="D217" s="53"/>
      <c r="E217" s="54"/>
      <c r="F217" s="55"/>
      <c r="G217" s="55"/>
      <c r="H217" s="56"/>
      <c r="I217" s="57"/>
      <c r="J217" s="75">
        <f t="shared" si="184"/>
        <v>0</v>
      </c>
      <c r="K217" s="76">
        <f t="shared" si="185"/>
        <v>0</v>
      </c>
      <c r="L217" s="78">
        <f t="shared" si="186"/>
        <v>0</v>
      </c>
      <c r="M217" s="79">
        <f t="shared" si="187"/>
        <v>0</v>
      </c>
      <c r="N217" s="60">
        <f t="shared" si="188"/>
        <v>0</v>
      </c>
      <c r="O217" s="61">
        <f t="shared" si="183"/>
        <v>0</v>
      </c>
      <c r="Q217" s="14">
        <f t="shared" si="202"/>
        <v>0</v>
      </c>
      <c r="R217" s="14">
        <f t="shared" si="190"/>
        <v>0</v>
      </c>
      <c r="S217" s="62">
        <f t="shared" si="191"/>
        <v>1</v>
      </c>
      <c r="T217" s="21">
        <f t="shared" si="203"/>
        <v>0</v>
      </c>
      <c r="U217" s="3">
        <f t="shared" si="193"/>
        <v>1</v>
      </c>
      <c r="V217" s="3">
        <f t="shared" si="194"/>
        <v>1</v>
      </c>
      <c r="W217" s="3" t="e">
        <f t="shared" si="204"/>
        <v>#NUM!</v>
      </c>
      <c r="X217" s="50" t="e">
        <f t="shared" si="196"/>
        <v>#NUM!</v>
      </c>
      <c r="Y217" s="50" t="e">
        <f t="shared" si="197"/>
        <v>#NUM!</v>
      </c>
      <c r="Z217" s="14" t="e">
        <f t="shared" si="198"/>
        <v>#NUM!</v>
      </c>
      <c r="AA217" s="14" t="e">
        <f t="shared" si="199"/>
        <v>#NUM!</v>
      </c>
      <c r="AB217" s="21">
        <f t="shared" si="200"/>
        <v>0</v>
      </c>
      <c r="AC217" s="21">
        <f t="shared" si="201"/>
        <v>0</v>
      </c>
    </row>
    <row r="218" spans="1:29" ht="14.25" hidden="1" customHeight="1" outlineLevel="1" x14ac:dyDescent="0.45">
      <c r="A218" s="113" t="s">
        <v>455</v>
      </c>
      <c r="B218" s="157"/>
      <c r="C218" s="52" t="s">
        <v>132</v>
      </c>
      <c r="D218" s="53"/>
      <c r="E218" s="54"/>
      <c r="F218" s="55"/>
      <c r="G218" s="55"/>
      <c r="H218" s="56"/>
      <c r="I218" s="57"/>
      <c r="J218" s="75">
        <f t="shared" si="184"/>
        <v>0</v>
      </c>
      <c r="K218" s="76">
        <f t="shared" si="185"/>
        <v>0</v>
      </c>
      <c r="L218" s="78">
        <f t="shared" si="186"/>
        <v>0</v>
      </c>
      <c r="M218" s="79">
        <f t="shared" si="187"/>
        <v>0</v>
      </c>
      <c r="N218" s="60">
        <f t="shared" si="188"/>
        <v>0</v>
      </c>
      <c r="O218" s="61">
        <f t="shared" si="183"/>
        <v>0</v>
      </c>
      <c r="Q218" s="14">
        <f t="shared" si="202"/>
        <v>0</v>
      </c>
      <c r="R218" s="14">
        <f t="shared" si="190"/>
        <v>0</v>
      </c>
      <c r="S218" s="62">
        <f t="shared" si="191"/>
        <v>1</v>
      </c>
      <c r="T218" s="21">
        <f t="shared" si="203"/>
        <v>0</v>
      </c>
      <c r="U218" s="3">
        <f t="shared" si="193"/>
        <v>1</v>
      </c>
      <c r="V218" s="3">
        <f t="shared" si="194"/>
        <v>1</v>
      </c>
      <c r="W218" s="3" t="e">
        <f t="shared" si="204"/>
        <v>#NUM!</v>
      </c>
      <c r="X218" s="50" t="e">
        <f t="shared" si="196"/>
        <v>#NUM!</v>
      </c>
      <c r="Y218" s="50" t="e">
        <f t="shared" si="197"/>
        <v>#NUM!</v>
      </c>
      <c r="Z218" s="14" t="e">
        <f t="shared" si="198"/>
        <v>#NUM!</v>
      </c>
      <c r="AA218" s="14" t="e">
        <f t="shared" si="199"/>
        <v>#NUM!</v>
      </c>
      <c r="AB218" s="21">
        <f t="shared" si="200"/>
        <v>0</v>
      </c>
      <c r="AC218" s="21">
        <f t="shared" si="201"/>
        <v>0</v>
      </c>
    </row>
    <row r="219" spans="1:29" ht="14.25" hidden="1" customHeight="1" outlineLevel="1" x14ac:dyDescent="0.45">
      <c r="A219" s="113" t="s">
        <v>456</v>
      </c>
      <c r="B219" s="157"/>
      <c r="C219" s="52" t="s">
        <v>133</v>
      </c>
      <c r="D219" s="53"/>
      <c r="E219" s="54"/>
      <c r="F219" s="55"/>
      <c r="G219" s="55"/>
      <c r="H219" s="56"/>
      <c r="I219" s="57"/>
      <c r="J219" s="75">
        <f t="shared" si="184"/>
        <v>0</v>
      </c>
      <c r="K219" s="76">
        <f t="shared" si="185"/>
        <v>0</v>
      </c>
      <c r="L219" s="78">
        <f t="shared" si="186"/>
        <v>0</v>
      </c>
      <c r="M219" s="79">
        <f t="shared" si="187"/>
        <v>0</v>
      </c>
      <c r="N219" s="60">
        <f t="shared" si="188"/>
        <v>0</v>
      </c>
      <c r="O219" s="61">
        <f t="shared" si="183"/>
        <v>0</v>
      </c>
      <c r="Q219" s="14">
        <f t="shared" si="202"/>
        <v>0</v>
      </c>
      <c r="R219" s="14">
        <f t="shared" si="190"/>
        <v>0</v>
      </c>
      <c r="S219" s="62">
        <f t="shared" si="191"/>
        <v>1</v>
      </c>
      <c r="T219" s="21">
        <f t="shared" si="203"/>
        <v>0</v>
      </c>
      <c r="U219" s="3">
        <f t="shared" si="193"/>
        <v>1</v>
      </c>
      <c r="V219" s="3">
        <f t="shared" si="194"/>
        <v>1</v>
      </c>
      <c r="W219" s="3" t="e">
        <f t="shared" si="204"/>
        <v>#NUM!</v>
      </c>
      <c r="X219" s="50" t="e">
        <f t="shared" si="196"/>
        <v>#NUM!</v>
      </c>
      <c r="Y219" s="50" t="e">
        <f t="shared" si="197"/>
        <v>#NUM!</v>
      </c>
      <c r="Z219" s="14" t="e">
        <f t="shared" si="198"/>
        <v>#NUM!</v>
      </c>
      <c r="AA219" s="14" t="e">
        <f t="shared" si="199"/>
        <v>#NUM!</v>
      </c>
      <c r="AB219" s="21">
        <f t="shared" si="200"/>
        <v>0</v>
      </c>
      <c r="AC219" s="21">
        <f t="shared" si="201"/>
        <v>0</v>
      </c>
    </row>
    <row r="220" spans="1:29" ht="14.25" hidden="1" customHeight="1" outlineLevel="1" x14ac:dyDescent="0.45">
      <c r="A220" s="113" t="s">
        <v>457</v>
      </c>
      <c r="B220" s="157"/>
      <c r="C220" s="52" t="s">
        <v>134</v>
      </c>
      <c r="D220" s="53"/>
      <c r="E220" s="54"/>
      <c r="F220" s="55"/>
      <c r="G220" s="55"/>
      <c r="H220" s="56"/>
      <c r="I220" s="57"/>
      <c r="J220" s="75">
        <f t="shared" si="184"/>
        <v>0</v>
      </c>
      <c r="K220" s="76">
        <f t="shared" si="185"/>
        <v>0</v>
      </c>
      <c r="L220" s="78">
        <f t="shared" si="186"/>
        <v>0</v>
      </c>
      <c r="M220" s="79">
        <f t="shared" si="187"/>
        <v>0</v>
      </c>
      <c r="N220" s="60">
        <f t="shared" si="188"/>
        <v>0</v>
      </c>
      <c r="O220" s="61">
        <f t="shared" si="183"/>
        <v>0</v>
      </c>
      <c r="Q220" s="14">
        <f t="shared" si="202"/>
        <v>0</v>
      </c>
      <c r="R220" s="14">
        <f t="shared" si="190"/>
        <v>0</v>
      </c>
      <c r="S220" s="62">
        <f t="shared" si="191"/>
        <v>1</v>
      </c>
      <c r="T220" s="21">
        <f t="shared" si="203"/>
        <v>0</v>
      </c>
      <c r="U220" s="3">
        <f t="shared" si="193"/>
        <v>1</v>
      </c>
      <c r="V220" s="3">
        <f t="shared" si="194"/>
        <v>1</v>
      </c>
      <c r="W220" s="3" t="e">
        <f t="shared" si="204"/>
        <v>#NUM!</v>
      </c>
      <c r="X220" s="50" t="e">
        <f t="shared" si="196"/>
        <v>#NUM!</v>
      </c>
      <c r="Y220" s="50" t="e">
        <f t="shared" si="197"/>
        <v>#NUM!</v>
      </c>
      <c r="Z220" s="14" t="e">
        <f t="shared" si="198"/>
        <v>#NUM!</v>
      </c>
      <c r="AA220" s="14" t="e">
        <f t="shared" si="199"/>
        <v>#NUM!</v>
      </c>
      <c r="AB220" s="21">
        <f t="shared" si="200"/>
        <v>0</v>
      </c>
      <c r="AC220" s="21">
        <f t="shared" si="201"/>
        <v>0</v>
      </c>
    </row>
    <row r="221" spans="1:29" ht="14.25" hidden="1" customHeight="1" outlineLevel="1" x14ac:dyDescent="0.45">
      <c r="A221" s="113" t="s">
        <v>458</v>
      </c>
      <c r="B221" s="157"/>
      <c r="C221" s="52" t="s">
        <v>135</v>
      </c>
      <c r="D221" s="53"/>
      <c r="E221" s="54"/>
      <c r="F221" s="55"/>
      <c r="G221" s="55"/>
      <c r="H221" s="56"/>
      <c r="I221" s="57"/>
      <c r="J221" s="75">
        <f t="shared" si="184"/>
        <v>0</v>
      </c>
      <c r="K221" s="76">
        <f t="shared" si="185"/>
        <v>0</v>
      </c>
      <c r="L221" s="78">
        <f t="shared" si="186"/>
        <v>0</v>
      </c>
      <c r="M221" s="79">
        <f t="shared" si="187"/>
        <v>0</v>
      </c>
      <c r="N221" s="60">
        <f t="shared" si="188"/>
        <v>0</v>
      </c>
      <c r="O221" s="61">
        <f t="shared" si="183"/>
        <v>0</v>
      </c>
      <c r="Q221" s="14">
        <f t="shared" si="202"/>
        <v>0</v>
      </c>
      <c r="R221" s="14">
        <f t="shared" si="190"/>
        <v>0</v>
      </c>
      <c r="S221" s="62">
        <f t="shared" si="191"/>
        <v>1</v>
      </c>
      <c r="T221" s="21">
        <f t="shared" si="203"/>
        <v>0</v>
      </c>
      <c r="U221" s="3">
        <f t="shared" si="193"/>
        <v>1</v>
      </c>
      <c r="V221" s="3">
        <f t="shared" si="194"/>
        <v>1</v>
      </c>
      <c r="W221" s="3" t="e">
        <f t="shared" si="204"/>
        <v>#NUM!</v>
      </c>
      <c r="X221" s="50" t="e">
        <f t="shared" si="196"/>
        <v>#NUM!</v>
      </c>
      <c r="Y221" s="50" t="e">
        <f t="shared" si="197"/>
        <v>#NUM!</v>
      </c>
      <c r="Z221" s="14" t="e">
        <f t="shared" si="198"/>
        <v>#NUM!</v>
      </c>
      <c r="AA221" s="14" t="e">
        <f t="shared" si="199"/>
        <v>#NUM!</v>
      </c>
      <c r="AB221" s="21">
        <f t="shared" si="200"/>
        <v>0</v>
      </c>
      <c r="AC221" s="21">
        <f t="shared" si="201"/>
        <v>0</v>
      </c>
    </row>
    <row r="222" spans="1:29" ht="14.25" hidden="1" customHeight="1" outlineLevel="1" x14ac:dyDescent="0.45">
      <c r="A222" s="113" t="s">
        <v>459</v>
      </c>
      <c r="B222" s="157"/>
      <c r="C222" s="52" t="s">
        <v>136</v>
      </c>
      <c r="D222" s="53"/>
      <c r="E222" s="54"/>
      <c r="F222" s="55"/>
      <c r="G222" s="55"/>
      <c r="H222" s="56"/>
      <c r="I222" s="57"/>
      <c r="J222" s="75">
        <f t="shared" si="184"/>
        <v>0</v>
      </c>
      <c r="K222" s="76">
        <f t="shared" si="185"/>
        <v>0</v>
      </c>
      <c r="L222" s="78">
        <f t="shared" si="186"/>
        <v>0</v>
      </c>
      <c r="M222" s="79">
        <f t="shared" si="187"/>
        <v>0</v>
      </c>
      <c r="N222" s="60">
        <f t="shared" si="188"/>
        <v>0</v>
      </c>
      <c r="O222" s="61">
        <f t="shared" si="183"/>
        <v>0</v>
      </c>
      <c r="Q222" s="14">
        <f t="shared" si="202"/>
        <v>0</v>
      </c>
      <c r="R222" s="14">
        <f t="shared" si="190"/>
        <v>0</v>
      </c>
      <c r="S222" s="62">
        <f t="shared" si="191"/>
        <v>1</v>
      </c>
      <c r="T222" s="21">
        <f t="shared" si="203"/>
        <v>0</v>
      </c>
      <c r="U222" s="3">
        <f t="shared" si="193"/>
        <v>1</v>
      </c>
      <c r="V222" s="3">
        <f t="shared" si="194"/>
        <v>1</v>
      </c>
      <c r="W222" s="3" t="e">
        <f t="shared" si="204"/>
        <v>#NUM!</v>
      </c>
      <c r="X222" s="50" t="e">
        <f t="shared" si="196"/>
        <v>#NUM!</v>
      </c>
      <c r="Y222" s="50" t="e">
        <f t="shared" si="197"/>
        <v>#NUM!</v>
      </c>
      <c r="Z222" s="14" t="e">
        <f t="shared" si="198"/>
        <v>#NUM!</v>
      </c>
      <c r="AA222" s="14" t="e">
        <f t="shared" si="199"/>
        <v>#NUM!</v>
      </c>
      <c r="AB222" s="21">
        <f t="shared" si="200"/>
        <v>0</v>
      </c>
      <c r="AC222" s="21">
        <f t="shared" si="201"/>
        <v>0</v>
      </c>
    </row>
    <row r="223" spans="1:29" ht="14.25" hidden="1" customHeight="1" outlineLevel="1" x14ac:dyDescent="0.45">
      <c r="A223" s="113" t="s">
        <v>460</v>
      </c>
      <c r="B223" s="157"/>
      <c r="C223" s="52" t="s">
        <v>137</v>
      </c>
      <c r="D223" s="53"/>
      <c r="E223" s="54"/>
      <c r="F223" s="55"/>
      <c r="G223" s="55"/>
      <c r="H223" s="56"/>
      <c r="I223" s="57"/>
      <c r="J223" s="75">
        <f t="shared" si="184"/>
        <v>0</v>
      </c>
      <c r="K223" s="76">
        <f t="shared" si="185"/>
        <v>0</v>
      </c>
      <c r="L223" s="78">
        <f t="shared" si="186"/>
        <v>0</v>
      </c>
      <c r="M223" s="79">
        <f t="shared" si="187"/>
        <v>0</v>
      </c>
      <c r="N223" s="60">
        <f t="shared" si="188"/>
        <v>0</v>
      </c>
      <c r="O223" s="61">
        <f t="shared" si="183"/>
        <v>0</v>
      </c>
      <c r="Q223" s="14">
        <f t="shared" si="202"/>
        <v>0</v>
      </c>
      <c r="R223" s="14">
        <f t="shared" si="190"/>
        <v>0</v>
      </c>
      <c r="S223" s="62">
        <f t="shared" si="191"/>
        <v>1</v>
      </c>
      <c r="T223" s="21">
        <f t="shared" si="203"/>
        <v>0</v>
      </c>
      <c r="U223" s="3">
        <f t="shared" si="193"/>
        <v>1</v>
      </c>
      <c r="V223" s="3">
        <f t="shared" si="194"/>
        <v>1</v>
      </c>
      <c r="W223" s="3" t="e">
        <f t="shared" si="204"/>
        <v>#NUM!</v>
      </c>
      <c r="X223" s="50" t="e">
        <f t="shared" si="196"/>
        <v>#NUM!</v>
      </c>
      <c r="Y223" s="50" t="e">
        <f t="shared" si="197"/>
        <v>#NUM!</v>
      </c>
      <c r="Z223" s="14" t="e">
        <f t="shared" si="198"/>
        <v>#NUM!</v>
      </c>
      <c r="AA223" s="14" t="e">
        <f t="shared" si="199"/>
        <v>#NUM!</v>
      </c>
      <c r="AB223" s="21">
        <f t="shared" si="200"/>
        <v>0</v>
      </c>
      <c r="AC223" s="21">
        <f t="shared" si="201"/>
        <v>0</v>
      </c>
    </row>
    <row r="224" spans="1:29" ht="14.25" hidden="1" customHeight="1" outlineLevel="1" x14ac:dyDescent="0.45">
      <c r="A224" s="113" t="s">
        <v>461</v>
      </c>
      <c r="B224" s="157"/>
      <c r="C224" s="52" t="s">
        <v>138</v>
      </c>
      <c r="D224" s="53"/>
      <c r="E224" s="54"/>
      <c r="F224" s="55"/>
      <c r="G224" s="55"/>
      <c r="H224" s="56"/>
      <c r="I224" s="57"/>
      <c r="J224" s="75">
        <f t="shared" si="184"/>
        <v>0</v>
      </c>
      <c r="K224" s="76">
        <f t="shared" si="185"/>
        <v>0</v>
      </c>
      <c r="L224" s="78">
        <f t="shared" si="186"/>
        <v>0</v>
      </c>
      <c r="M224" s="79">
        <f t="shared" si="187"/>
        <v>0</v>
      </c>
      <c r="N224" s="60">
        <f t="shared" si="188"/>
        <v>0</v>
      </c>
      <c r="O224" s="61">
        <f t="shared" si="183"/>
        <v>0</v>
      </c>
      <c r="Q224" s="14">
        <f t="shared" si="202"/>
        <v>0</v>
      </c>
      <c r="R224" s="14">
        <f t="shared" si="190"/>
        <v>0</v>
      </c>
      <c r="S224" s="62">
        <f t="shared" si="191"/>
        <v>1</v>
      </c>
      <c r="T224" s="21">
        <f t="shared" si="203"/>
        <v>0</v>
      </c>
      <c r="U224" s="3">
        <f t="shared" si="193"/>
        <v>1</v>
      </c>
      <c r="V224" s="3">
        <f t="shared" si="194"/>
        <v>1</v>
      </c>
      <c r="W224" s="3" t="e">
        <f t="shared" si="204"/>
        <v>#NUM!</v>
      </c>
      <c r="X224" s="50" t="e">
        <f t="shared" si="196"/>
        <v>#NUM!</v>
      </c>
      <c r="Y224" s="50" t="e">
        <f t="shared" si="197"/>
        <v>#NUM!</v>
      </c>
      <c r="Z224" s="14" t="e">
        <f t="shared" si="198"/>
        <v>#NUM!</v>
      </c>
      <c r="AA224" s="14" t="e">
        <f t="shared" si="199"/>
        <v>#NUM!</v>
      </c>
      <c r="AB224" s="21">
        <f t="shared" si="200"/>
        <v>0</v>
      </c>
      <c r="AC224" s="21">
        <f t="shared" si="201"/>
        <v>0</v>
      </c>
    </row>
    <row r="225" spans="1:29" ht="14.25" hidden="1" customHeight="1" outlineLevel="1" x14ac:dyDescent="0.45">
      <c r="A225" s="113" t="s">
        <v>462</v>
      </c>
      <c r="B225" s="157"/>
      <c r="C225" s="52" t="s">
        <v>139</v>
      </c>
      <c r="D225" s="53"/>
      <c r="E225" s="54"/>
      <c r="F225" s="55"/>
      <c r="G225" s="55"/>
      <c r="H225" s="56"/>
      <c r="I225" s="57"/>
      <c r="J225" s="75">
        <f t="shared" si="184"/>
        <v>0</v>
      </c>
      <c r="K225" s="76">
        <f t="shared" si="185"/>
        <v>0</v>
      </c>
      <c r="L225" s="78">
        <f t="shared" si="186"/>
        <v>0</v>
      </c>
      <c r="M225" s="79">
        <f t="shared" si="187"/>
        <v>0</v>
      </c>
      <c r="N225" s="60">
        <f t="shared" si="188"/>
        <v>0</v>
      </c>
      <c r="O225" s="61">
        <f t="shared" si="183"/>
        <v>0</v>
      </c>
      <c r="Q225" s="14">
        <f t="shared" si="202"/>
        <v>0</v>
      </c>
      <c r="R225" s="14">
        <f t="shared" si="190"/>
        <v>0</v>
      </c>
      <c r="S225" s="62">
        <f t="shared" si="191"/>
        <v>1</v>
      </c>
      <c r="T225" s="21">
        <f t="shared" si="203"/>
        <v>0</v>
      </c>
      <c r="U225" s="3">
        <f t="shared" si="193"/>
        <v>1</v>
      </c>
      <c r="V225" s="3">
        <f t="shared" si="194"/>
        <v>1</v>
      </c>
      <c r="W225" s="3" t="e">
        <f t="shared" si="204"/>
        <v>#NUM!</v>
      </c>
      <c r="X225" s="50" t="e">
        <f t="shared" si="196"/>
        <v>#NUM!</v>
      </c>
      <c r="Y225" s="50" t="e">
        <f t="shared" si="197"/>
        <v>#NUM!</v>
      </c>
      <c r="Z225" s="14" t="e">
        <f t="shared" si="198"/>
        <v>#NUM!</v>
      </c>
      <c r="AA225" s="14" t="e">
        <f t="shared" si="199"/>
        <v>#NUM!</v>
      </c>
      <c r="AB225" s="21">
        <f t="shared" si="200"/>
        <v>0</v>
      </c>
      <c r="AC225" s="21">
        <f t="shared" si="201"/>
        <v>0</v>
      </c>
    </row>
    <row r="226" spans="1:29" ht="14.25" hidden="1" customHeight="1" outlineLevel="1" x14ac:dyDescent="0.45">
      <c r="A226" s="113" t="s">
        <v>463</v>
      </c>
      <c r="B226" s="157"/>
      <c r="C226" s="52" t="s">
        <v>140</v>
      </c>
      <c r="D226" s="53"/>
      <c r="E226" s="54"/>
      <c r="F226" s="55"/>
      <c r="G226" s="55"/>
      <c r="H226" s="56"/>
      <c r="I226" s="57"/>
      <c r="J226" s="75">
        <f t="shared" si="184"/>
        <v>0</v>
      </c>
      <c r="K226" s="76">
        <f t="shared" si="185"/>
        <v>0</v>
      </c>
      <c r="L226" s="78">
        <f t="shared" si="186"/>
        <v>0</v>
      </c>
      <c r="M226" s="79">
        <f t="shared" si="187"/>
        <v>0</v>
      </c>
      <c r="N226" s="60">
        <f t="shared" si="188"/>
        <v>0</v>
      </c>
      <c r="O226" s="61">
        <f t="shared" si="183"/>
        <v>0</v>
      </c>
      <c r="Q226" s="14">
        <f t="shared" si="202"/>
        <v>0</v>
      </c>
      <c r="R226" s="14">
        <f t="shared" si="190"/>
        <v>0</v>
      </c>
      <c r="S226" s="62">
        <f t="shared" si="191"/>
        <v>1</v>
      </c>
      <c r="T226" s="21">
        <f t="shared" si="203"/>
        <v>0</v>
      </c>
      <c r="U226" s="3">
        <f t="shared" si="193"/>
        <v>1</v>
      </c>
      <c r="V226" s="3">
        <f t="shared" si="194"/>
        <v>1</v>
      </c>
      <c r="W226" s="3" t="e">
        <f t="shared" si="204"/>
        <v>#NUM!</v>
      </c>
      <c r="X226" s="50" t="e">
        <f t="shared" si="196"/>
        <v>#NUM!</v>
      </c>
      <c r="Y226" s="50" t="e">
        <f t="shared" si="197"/>
        <v>#NUM!</v>
      </c>
      <c r="Z226" s="14" t="e">
        <f t="shared" si="198"/>
        <v>#NUM!</v>
      </c>
      <c r="AA226" s="14" t="e">
        <f t="shared" si="199"/>
        <v>#NUM!</v>
      </c>
      <c r="AB226" s="21">
        <f t="shared" si="200"/>
        <v>0</v>
      </c>
      <c r="AC226" s="21">
        <f t="shared" si="201"/>
        <v>0</v>
      </c>
    </row>
    <row r="227" spans="1:29" ht="14.25" hidden="1" customHeight="1" outlineLevel="1" x14ac:dyDescent="0.45">
      <c r="A227" s="113" t="s">
        <v>464</v>
      </c>
      <c r="B227" s="157"/>
      <c r="C227" s="52" t="s">
        <v>141</v>
      </c>
      <c r="D227" s="53"/>
      <c r="E227" s="54"/>
      <c r="F227" s="55"/>
      <c r="G227" s="55"/>
      <c r="H227" s="56"/>
      <c r="I227" s="57"/>
      <c r="J227" s="75">
        <f t="shared" si="184"/>
        <v>0</v>
      </c>
      <c r="K227" s="76">
        <f t="shared" si="185"/>
        <v>0</v>
      </c>
      <c r="L227" s="78">
        <f t="shared" si="186"/>
        <v>0</v>
      </c>
      <c r="M227" s="79">
        <f t="shared" si="187"/>
        <v>0</v>
      </c>
      <c r="N227" s="60">
        <f t="shared" si="188"/>
        <v>0</v>
      </c>
      <c r="O227" s="61">
        <f t="shared" si="183"/>
        <v>0</v>
      </c>
      <c r="Q227" s="14">
        <f t="shared" si="202"/>
        <v>0</v>
      </c>
      <c r="R227" s="14">
        <f t="shared" si="190"/>
        <v>0</v>
      </c>
      <c r="S227" s="62">
        <f t="shared" si="191"/>
        <v>1</v>
      </c>
      <c r="T227" s="21">
        <f t="shared" si="203"/>
        <v>0</v>
      </c>
      <c r="U227" s="3">
        <f t="shared" si="193"/>
        <v>1</v>
      </c>
      <c r="V227" s="3">
        <f t="shared" si="194"/>
        <v>1</v>
      </c>
      <c r="W227" s="3" t="e">
        <f t="shared" si="204"/>
        <v>#NUM!</v>
      </c>
      <c r="X227" s="50" t="e">
        <f t="shared" si="196"/>
        <v>#NUM!</v>
      </c>
      <c r="Y227" s="50" t="e">
        <f t="shared" si="197"/>
        <v>#NUM!</v>
      </c>
      <c r="Z227" s="14" t="e">
        <f t="shared" si="198"/>
        <v>#NUM!</v>
      </c>
      <c r="AA227" s="14" t="e">
        <f t="shared" si="199"/>
        <v>#NUM!</v>
      </c>
      <c r="AB227" s="21">
        <f t="shared" si="200"/>
        <v>0</v>
      </c>
      <c r="AC227" s="21">
        <f t="shared" si="201"/>
        <v>0</v>
      </c>
    </row>
    <row r="228" spans="1:29" ht="14.25" hidden="1" customHeight="1" outlineLevel="1" x14ac:dyDescent="0.45">
      <c r="A228" s="113" t="s">
        <v>465</v>
      </c>
      <c r="B228" s="157"/>
      <c r="C228" s="52" t="s">
        <v>142</v>
      </c>
      <c r="D228" s="53"/>
      <c r="E228" s="54"/>
      <c r="F228" s="55"/>
      <c r="G228" s="55"/>
      <c r="H228" s="56"/>
      <c r="I228" s="57"/>
      <c r="J228" s="75">
        <f t="shared" si="184"/>
        <v>0</v>
      </c>
      <c r="K228" s="76">
        <f t="shared" si="185"/>
        <v>0</v>
      </c>
      <c r="L228" s="78">
        <f t="shared" si="186"/>
        <v>0</v>
      </c>
      <c r="M228" s="79">
        <f t="shared" si="187"/>
        <v>0</v>
      </c>
      <c r="N228" s="60">
        <f t="shared" si="188"/>
        <v>0</v>
      </c>
      <c r="O228" s="61">
        <f t="shared" si="183"/>
        <v>0</v>
      </c>
      <c r="Q228" s="14">
        <f t="shared" si="202"/>
        <v>0</v>
      </c>
      <c r="R228" s="14">
        <f t="shared" si="190"/>
        <v>0</v>
      </c>
      <c r="S228" s="62">
        <f t="shared" si="191"/>
        <v>1</v>
      </c>
      <c r="T228" s="21">
        <f t="shared" si="203"/>
        <v>0</v>
      </c>
      <c r="U228" s="3">
        <f t="shared" si="193"/>
        <v>1</v>
      </c>
      <c r="V228" s="3">
        <f t="shared" si="194"/>
        <v>1</v>
      </c>
      <c r="W228" s="3" t="e">
        <f t="shared" si="204"/>
        <v>#NUM!</v>
      </c>
      <c r="X228" s="50" t="e">
        <f t="shared" si="196"/>
        <v>#NUM!</v>
      </c>
      <c r="Y228" s="50" t="e">
        <f t="shared" si="197"/>
        <v>#NUM!</v>
      </c>
      <c r="Z228" s="14" t="e">
        <f t="shared" si="198"/>
        <v>#NUM!</v>
      </c>
      <c r="AA228" s="14" t="e">
        <f t="shared" si="199"/>
        <v>#NUM!</v>
      </c>
      <c r="AB228" s="21">
        <f t="shared" si="200"/>
        <v>0</v>
      </c>
      <c r="AC228" s="21">
        <f t="shared" si="201"/>
        <v>0</v>
      </c>
    </row>
    <row r="229" spans="1:29" ht="14.25" hidden="1" customHeight="1" outlineLevel="1" x14ac:dyDescent="0.45">
      <c r="A229" s="113" t="s">
        <v>466</v>
      </c>
      <c r="B229" s="157"/>
      <c r="C229" s="52" t="s">
        <v>143</v>
      </c>
      <c r="D229" s="53"/>
      <c r="E229" s="54"/>
      <c r="F229" s="55"/>
      <c r="G229" s="55"/>
      <c r="H229" s="56"/>
      <c r="I229" s="57"/>
      <c r="J229" s="75">
        <f t="shared" si="184"/>
        <v>0</v>
      </c>
      <c r="K229" s="76">
        <f t="shared" si="185"/>
        <v>0</v>
      </c>
      <c r="L229" s="78">
        <f t="shared" si="186"/>
        <v>0</v>
      </c>
      <c r="M229" s="79">
        <f t="shared" si="187"/>
        <v>0</v>
      </c>
      <c r="N229" s="60">
        <f t="shared" si="188"/>
        <v>0</v>
      </c>
      <c r="O229" s="61">
        <f t="shared" si="183"/>
        <v>0</v>
      </c>
      <c r="Q229" s="14">
        <f t="shared" si="202"/>
        <v>0</v>
      </c>
      <c r="R229" s="14">
        <f t="shared" si="190"/>
        <v>0</v>
      </c>
      <c r="S229" s="62">
        <f t="shared" si="191"/>
        <v>1</v>
      </c>
      <c r="T229" s="21">
        <f t="shared" si="203"/>
        <v>0</v>
      </c>
      <c r="U229" s="3">
        <f t="shared" si="193"/>
        <v>1</v>
      </c>
      <c r="V229" s="3">
        <f t="shared" si="194"/>
        <v>1</v>
      </c>
      <c r="W229" s="3" t="e">
        <f t="shared" si="204"/>
        <v>#NUM!</v>
      </c>
      <c r="X229" s="50" t="e">
        <f t="shared" si="196"/>
        <v>#NUM!</v>
      </c>
      <c r="Y229" s="50" t="e">
        <f t="shared" si="197"/>
        <v>#NUM!</v>
      </c>
      <c r="Z229" s="14" t="e">
        <f t="shared" si="198"/>
        <v>#NUM!</v>
      </c>
      <c r="AA229" s="14" t="e">
        <f t="shared" si="199"/>
        <v>#NUM!</v>
      </c>
      <c r="AB229" s="21">
        <f t="shared" si="200"/>
        <v>0</v>
      </c>
      <c r="AC229" s="21">
        <f t="shared" si="201"/>
        <v>0</v>
      </c>
    </row>
    <row r="230" spans="1:29" ht="14.25" hidden="1" customHeight="1" outlineLevel="1" x14ac:dyDescent="0.45">
      <c r="A230" s="113" t="s">
        <v>467</v>
      </c>
      <c r="B230" s="157"/>
      <c r="C230" s="52" t="s">
        <v>144</v>
      </c>
      <c r="D230" s="53"/>
      <c r="E230" s="54"/>
      <c r="F230" s="55"/>
      <c r="G230" s="55"/>
      <c r="H230" s="56"/>
      <c r="I230" s="57"/>
      <c r="J230" s="75">
        <f t="shared" si="184"/>
        <v>0</v>
      </c>
      <c r="K230" s="76">
        <f t="shared" si="185"/>
        <v>0</v>
      </c>
      <c r="L230" s="78">
        <f t="shared" si="186"/>
        <v>0</v>
      </c>
      <c r="M230" s="79">
        <f t="shared" si="187"/>
        <v>0</v>
      </c>
      <c r="N230" s="60">
        <f t="shared" si="188"/>
        <v>0</v>
      </c>
      <c r="O230" s="61">
        <f t="shared" si="183"/>
        <v>0</v>
      </c>
      <c r="Q230" s="14">
        <f t="shared" si="202"/>
        <v>0</v>
      </c>
      <c r="R230" s="14">
        <f t="shared" si="190"/>
        <v>0</v>
      </c>
      <c r="S230" s="62">
        <f t="shared" si="191"/>
        <v>1</v>
      </c>
      <c r="T230" s="21">
        <f t="shared" si="203"/>
        <v>0</v>
      </c>
      <c r="U230" s="3">
        <f t="shared" si="193"/>
        <v>1</v>
      </c>
      <c r="V230" s="3">
        <f t="shared" si="194"/>
        <v>1</v>
      </c>
      <c r="W230" s="3" t="e">
        <f t="shared" si="204"/>
        <v>#NUM!</v>
      </c>
      <c r="X230" s="50" t="e">
        <f t="shared" si="196"/>
        <v>#NUM!</v>
      </c>
      <c r="Y230" s="50" t="e">
        <f t="shared" si="197"/>
        <v>#NUM!</v>
      </c>
      <c r="Z230" s="14" t="e">
        <f t="shared" si="198"/>
        <v>#NUM!</v>
      </c>
      <c r="AA230" s="14" t="e">
        <f t="shared" si="199"/>
        <v>#NUM!</v>
      </c>
      <c r="AB230" s="21">
        <f t="shared" si="200"/>
        <v>0</v>
      </c>
      <c r="AC230" s="21">
        <f t="shared" si="201"/>
        <v>0</v>
      </c>
    </row>
    <row r="231" spans="1:29" ht="14.25" hidden="1" customHeight="1" outlineLevel="1" x14ac:dyDescent="0.45">
      <c r="A231" s="113" t="s">
        <v>468</v>
      </c>
      <c r="B231" s="157"/>
      <c r="C231" s="52" t="s">
        <v>145</v>
      </c>
      <c r="D231" s="53"/>
      <c r="E231" s="54"/>
      <c r="F231" s="55"/>
      <c r="G231" s="55"/>
      <c r="H231" s="56"/>
      <c r="I231" s="57"/>
      <c r="J231" s="75">
        <f t="shared" si="184"/>
        <v>0</v>
      </c>
      <c r="K231" s="76">
        <f t="shared" si="185"/>
        <v>0</v>
      </c>
      <c r="L231" s="78">
        <f t="shared" si="186"/>
        <v>0</v>
      </c>
      <c r="M231" s="79">
        <f t="shared" si="187"/>
        <v>0</v>
      </c>
      <c r="N231" s="60">
        <f t="shared" si="188"/>
        <v>0</v>
      </c>
      <c r="O231" s="61">
        <f t="shared" si="183"/>
        <v>0</v>
      </c>
      <c r="Q231" s="14">
        <f t="shared" si="202"/>
        <v>0</v>
      </c>
      <c r="R231" s="14">
        <f t="shared" si="190"/>
        <v>0</v>
      </c>
      <c r="S231" s="62">
        <f t="shared" si="191"/>
        <v>1</v>
      </c>
      <c r="T231" s="21">
        <f t="shared" si="203"/>
        <v>0</v>
      </c>
      <c r="U231" s="3">
        <f t="shared" si="193"/>
        <v>1</v>
      </c>
      <c r="V231" s="3">
        <f t="shared" si="194"/>
        <v>1</v>
      </c>
      <c r="W231" s="3" t="e">
        <f t="shared" si="204"/>
        <v>#NUM!</v>
      </c>
      <c r="X231" s="50" t="e">
        <f t="shared" si="196"/>
        <v>#NUM!</v>
      </c>
      <c r="Y231" s="50" t="e">
        <f t="shared" si="197"/>
        <v>#NUM!</v>
      </c>
      <c r="Z231" s="14" t="e">
        <f t="shared" si="198"/>
        <v>#NUM!</v>
      </c>
      <c r="AA231" s="14" t="e">
        <f t="shared" si="199"/>
        <v>#NUM!</v>
      </c>
      <c r="AB231" s="21">
        <f t="shared" si="200"/>
        <v>0</v>
      </c>
      <c r="AC231" s="21">
        <f t="shared" si="201"/>
        <v>0</v>
      </c>
    </row>
    <row r="232" spans="1:29" ht="14.25" hidden="1" customHeight="1" outlineLevel="1" x14ac:dyDescent="0.45">
      <c r="A232" s="113" t="s">
        <v>469</v>
      </c>
      <c r="B232" s="157"/>
      <c r="C232" s="52" t="s">
        <v>146</v>
      </c>
      <c r="D232" s="53"/>
      <c r="E232" s="54"/>
      <c r="F232" s="55"/>
      <c r="G232" s="55"/>
      <c r="H232" s="56"/>
      <c r="I232" s="57"/>
      <c r="J232" s="75">
        <f t="shared" si="184"/>
        <v>0</v>
      </c>
      <c r="K232" s="76">
        <f t="shared" si="185"/>
        <v>0</v>
      </c>
      <c r="L232" s="78">
        <f t="shared" si="186"/>
        <v>0</v>
      </c>
      <c r="M232" s="79">
        <f t="shared" si="187"/>
        <v>0</v>
      </c>
      <c r="N232" s="60">
        <f t="shared" si="188"/>
        <v>0</v>
      </c>
      <c r="O232" s="61">
        <f t="shared" si="183"/>
        <v>0</v>
      </c>
      <c r="Q232" s="14">
        <f t="shared" si="202"/>
        <v>0</v>
      </c>
      <c r="R232" s="14">
        <f t="shared" si="190"/>
        <v>0</v>
      </c>
      <c r="S232" s="62">
        <f t="shared" si="191"/>
        <v>1</v>
      </c>
      <c r="T232" s="21">
        <f t="shared" si="203"/>
        <v>0</v>
      </c>
      <c r="U232" s="3">
        <f t="shared" si="193"/>
        <v>1</v>
      </c>
      <c r="V232" s="3">
        <f t="shared" si="194"/>
        <v>1</v>
      </c>
      <c r="W232" s="3" t="e">
        <f t="shared" si="204"/>
        <v>#NUM!</v>
      </c>
      <c r="X232" s="50" t="e">
        <f t="shared" si="196"/>
        <v>#NUM!</v>
      </c>
      <c r="Y232" s="50" t="e">
        <f t="shared" si="197"/>
        <v>#NUM!</v>
      </c>
      <c r="Z232" s="14" t="e">
        <f t="shared" si="198"/>
        <v>#NUM!</v>
      </c>
      <c r="AA232" s="14" t="e">
        <f t="shared" si="199"/>
        <v>#NUM!</v>
      </c>
      <c r="AB232" s="21">
        <f t="shared" si="200"/>
        <v>0</v>
      </c>
      <c r="AC232" s="21">
        <f t="shared" si="201"/>
        <v>0</v>
      </c>
    </row>
    <row r="233" spans="1:29" ht="14.25" hidden="1" customHeight="1" outlineLevel="1" x14ac:dyDescent="0.45">
      <c r="A233" s="113" t="s">
        <v>470</v>
      </c>
      <c r="B233" s="157"/>
      <c r="C233" s="52" t="s">
        <v>147</v>
      </c>
      <c r="D233" s="53"/>
      <c r="E233" s="54"/>
      <c r="F233" s="55"/>
      <c r="G233" s="55"/>
      <c r="H233" s="56"/>
      <c r="I233" s="57"/>
      <c r="J233" s="75">
        <f t="shared" si="184"/>
        <v>0</v>
      </c>
      <c r="K233" s="76">
        <f t="shared" si="185"/>
        <v>0</v>
      </c>
      <c r="L233" s="78">
        <f t="shared" si="186"/>
        <v>0</v>
      </c>
      <c r="M233" s="79">
        <f t="shared" si="187"/>
        <v>0</v>
      </c>
      <c r="N233" s="60">
        <f t="shared" si="188"/>
        <v>0</v>
      </c>
      <c r="O233" s="61">
        <f t="shared" si="183"/>
        <v>0</v>
      </c>
      <c r="Q233" s="14">
        <f t="shared" si="202"/>
        <v>0</v>
      </c>
      <c r="R233" s="14">
        <f t="shared" si="190"/>
        <v>0</v>
      </c>
      <c r="S233" s="62">
        <f t="shared" si="191"/>
        <v>1</v>
      </c>
      <c r="T233" s="21">
        <f t="shared" si="203"/>
        <v>0</v>
      </c>
      <c r="U233" s="3">
        <f t="shared" si="193"/>
        <v>1</v>
      </c>
      <c r="V233" s="3">
        <f t="shared" si="194"/>
        <v>1</v>
      </c>
      <c r="W233" s="3" t="e">
        <f t="shared" si="204"/>
        <v>#NUM!</v>
      </c>
      <c r="X233" s="50" t="e">
        <f t="shared" si="196"/>
        <v>#NUM!</v>
      </c>
      <c r="Y233" s="50" t="e">
        <f t="shared" si="197"/>
        <v>#NUM!</v>
      </c>
      <c r="Z233" s="14" t="e">
        <f t="shared" si="198"/>
        <v>#NUM!</v>
      </c>
      <c r="AA233" s="14" t="e">
        <f t="shared" si="199"/>
        <v>#NUM!</v>
      </c>
      <c r="AB233" s="21">
        <f t="shared" si="200"/>
        <v>0</v>
      </c>
      <c r="AC233" s="21">
        <f t="shared" si="201"/>
        <v>0</v>
      </c>
    </row>
    <row r="234" spans="1:29" ht="14.25" hidden="1" customHeight="1" outlineLevel="1" x14ac:dyDescent="0.45">
      <c r="A234" s="113" t="s">
        <v>471</v>
      </c>
      <c r="B234" s="157"/>
      <c r="C234" s="52" t="s">
        <v>148</v>
      </c>
      <c r="D234" s="53"/>
      <c r="E234" s="54"/>
      <c r="F234" s="55"/>
      <c r="G234" s="55"/>
      <c r="H234" s="56"/>
      <c r="I234" s="57"/>
      <c r="J234" s="75">
        <f t="shared" si="184"/>
        <v>0</v>
      </c>
      <c r="K234" s="76">
        <f t="shared" si="185"/>
        <v>0</v>
      </c>
      <c r="L234" s="78">
        <f t="shared" si="186"/>
        <v>0</v>
      </c>
      <c r="M234" s="79">
        <f t="shared" si="187"/>
        <v>0</v>
      </c>
      <c r="N234" s="60">
        <f t="shared" si="188"/>
        <v>0</v>
      </c>
      <c r="O234" s="61">
        <f t="shared" si="183"/>
        <v>0</v>
      </c>
      <c r="Q234" s="14">
        <f t="shared" si="202"/>
        <v>0</v>
      </c>
      <c r="R234" s="14">
        <f t="shared" si="190"/>
        <v>0</v>
      </c>
      <c r="S234" s="62">
        <f t="shared" si="191"/>
        <v>1</v>
      </c>
      <c r="T234" s="21">
        <f t="shared" si="203"/>
        <v>0</v>
      </c>
      <c r="U234" s="3">
        <f t="shared" si="193"/>
        <v>1</v>
      </c>
      <c r="V234" s="3">
        <f t="shared" si="194"/>
        <v>1</v>
      </c>
      <c r="W234" s="3" t="e">
        <f t="shared" si="204"/>
        <v>#NUM!</v>
      </c>
      <c r="X234" s="50" t="e">
        <f t="shared" si="196"/>
        <v>#NUM!</v>
      </c>
      <c r="Y234" s="50" t="e">
        <f t="shared" si="197"/>
        <v>#NUM!</v>
      </c>
      <c r="Z234" s="14" t="e">
        <f t="shared" si="198"/>
        <v>#NUM!</v>
      </c>
      <c r="AA234" s="14" t="e">
        <f t="shared" si="199"/>
        <v>#NUM!</v>
      </c>
      <c r="AB234" s="21">
        <f t="shared" si="200"/>
        <v>0</v>
      </c>
      <c r="AC234" s="21">
        <f t="shared" si="201"/>
        <v>0</v>
      </c>
    </row>
    <row r="235" spans="1:29" ht="14.25" hidden="1" customHeight="1" outlineLevel="1" x14ac:dyDescent="0.45">
      <c r="A235" s="113" t="s">
        <v>472</v>
      </c>
      <c r="B235" s="157"/>
      <c r="C235" s="52" t="s">
        <v>149</v>
      </c>
      <c r="D235" s="53"/>
      <c r="E235" s="54"/>
      <c r="F235" s="55"/>
      <c r="G235" s="55"/>
      <c r="H235" s="56"/>
      <c r="I235" s="57"/>
      <c r="J235" s="75">
        <f t="shared" si="184"/>
        <v>0</v>
      </c>
      <c r="K235" s="76">
        <f t="shared" si="185"/>
        <v>0</v>
      </c>
      <c r="L235" s="78">
        <f t="shared" si="186"/>
        <v>0</v>
      </c>
      <c r="M235" s="79">
        <f t="shared" si="187"/>
        <v>0</v>
      </c>
      <c r="N235" s="60">
        <f t="shared" si="188"/>
        <v>0</v>
      </c>
      <c r="O235" s="61">
        <f t="shared" si="183"/>
        <v>0</v>
      </c>
      <c r="Q235" s="14">
        <f t="shared" si="202"/>
        <v>0</v>
      </c>
      <c r="R235" s="14">
        <f t="shared" si="190"/>
        <v>0</v>
      </c>
      <c r="S235" s="62">
        <f t="shared" si="191"/>
        <v>1</v>
      </c>
      <c r="T235" s="21">
        <f t="shared" si="203"/>
        <v>0</v>
      </c>
      <c r="U235" s="3">
        <f t="shared" si="193"/>
        <v>1</v>
      </c>
      <c r="V235" s="3">
        <f t="shared" si="194"/>
        <v>1</v>
      </c>
      <c r="W235" s="3" t="e">
        <f t="shared" si="204"/>
        <v>#NUM!</v>
      </c>
      <c r="X235" s="50" t="e">
        <f t="shared" si="196"/>
        <v>#NUM!</v>
      </c>
      <c r="Y235" s="50" t="e">
        <f t="shared" si="197"/>
        <v>#NUM!</v>
      </c>
      <c r="Z235" s="14" t="e">
        <f t="shared" si="198"/>
        <v>#NUM!</v>
      </c>
      <c r="AA235" s="14" t="e">
        <f t="shared" si="199"/>
        <v>#NUM!</v>
      </c>
      <c r="AB235" s="21">
        <f t="shared" si="200"/>
        <v>0</v>
      </c>
      <c r="AC235" s="21">
        <f t="shared" si="201"/>
        <v>0</v>
      </c>
    </row>
    <row r="236" spans="1:29" ht="14.25" hidden="1" customHeight="1" outlineLevel="1" x14ac:dyDescent="0.45">
      <c r="A236" s="113" t="s">
        <v>473</v>
      </c>
      <c r="B236" s="157"/>
      <c r="C236" s="52" t="s">
        <v>150</v>
      </c>
      <c r="D236" s="53"/>
      <c r="E236" s="54"/>
      <c r="F236" s="55"/>
      <c r="G236" s="55"/>
      <c r="H236" s="56"/>
      <c r="I236" s="57"/>
      <c r="J236" s="75">
        <f t="shared" si="184"/>
        <v>0</v>
      </c>
      <c r="K236" s="76">
        <f t="shared" si="185"/>
        <v>0</v>
      </c>
      <c r="L236" s="78">
        <f t="shared" si="186"/>
        <v>0</v>
      </c>
      <c r="M236" s="79">
        <f t="shared" si="187"/>
        <v>0</v>
      </c>
      <c r="N236" s="60">
        <f t="shared" si="188"/>
        <v>0</v>
      </c>
      <c r="O236" s="61">
        <f t="shared" si="183"/>
        <v>0</v>
      </c>
      <c r="Q236" s="14">
        <f t="shared" si="202"/>
        <v>0</v>
      </c>
      <c r="R236" s="14">
        <f t="shared" si="190"/>
        <v>0</v>
      </c>
      <c r="S236" s="62">
        <f t="shared" si="191"/>
        <v>1</v>
      </c>
      <c r="T236" s="21">
        <f t="shared" si="203"/>
        <v>0</v>
      </c>
      <c r="U236" s="3">
        <f t="shared" si="193"/>
        <v>1</v>
      </c>
      <c r="V236" s="3">
        <f t="shared" si="194"/>
        <v>1</v>
      </c>
      <c r="W236" s="3" t="e">
        <f t="shared" si="204"/>
        <v>#NUM!</v>
      </c>
      <c r="X236" s="50" t="e">
        <f t="shared" si="196"/>
        <v>#NUM!</v>
      </c>
      <c r="Y236" s="50" t="e">
        <f t="shared" si="197"/>
        <v>#NUM!</v>
      </c>
      <c r="Z236" s="14" t="e">
        <f t="shared" si="198"/>
        <v>#NUM!</v>
      </c>
      <c r="AA236" s="14" t="e">
        <f t="shared" si="199"/>
        <v>#NUM!</v>
      </c>
      <c r="AB236" s="21">
        <f t="shared" si="200"/>
        <v>0</v>
      </c>
      <c r="AC236" s="21">
        <f t="shared" si="201"/>
        <v>0</v>
      </c>
    </row>
    <row r="237" spans="1:29" ht="14.25" hidden="1" customHeight="1" outlineLevel="1" x14ac:dyDescent="0.45">
      <c r="A237" s="113" t="s">
        <v>474</v>
      </c>
      <c r="B237" s="157"/>
      <c r="C237" s="52" t="s">
        <v>151</v>
      </c>
      <c r="D237" s="53"/>
      <c r="E237" s="54"/>
      <c r="F237" s="55"/>
      <c r="G237" s="55"/>
      <c r="H237" s="56"/>
      <c r="I237" s="57"/>
      <c r="J237" s="75">
        <f t="shared" si="184"/>
        <v>0</v>
      </c>
      <c r="K237" s="76">
        <f t="shared" si="185"/>
        <v>0</v>
      </c>
      <c r="L237" s="78">
        <f t="shared" si="186"/>
        <v>0</v>
      </c>
      <c r="M237" s="79">
        <f t="shared" si="187"/>
        <v>0</v>
      </c>
      <c r="N237" s="60">
        <f t="shared" si="188"/>
        <v>0</v>
      </c>
      <c r="O237" s="61">
        <f t="shared" si="183"/>
        <v>0</v>
      </c>
      <c r="Q237" s="14">
        <f t="shared" si="202"/>
        <v>0</v>
      </c>
      <c r="R237" s="14">
        <f t="shared" si="190"/>
        <v>0</v>
      </c>
      <c r="S237" s="62">
        <f t="shared" si="191"/>
        <v>1</v>
      </c>
      <c r="T237" s="21">
        <f t="shared" si="203"/>
        <v>0</v>
      </c>
      <c r="U237" s="3">
        <f t="shared" si="193"/>
        <v>1</v>
      </c>
      <c r="V237" s="3">
        <f t="shared" si="194"/>
        <v>1</v>
      </c>
      <c r="W237" s="3" t="e">
        <f t="shared" si="204"/>
        <v>#NUM!</v>
      </c>
      <c r="X237" s="50" t="e">
        <f t="shared" si="196"/>
        <v>#NUM!</v>
      </c>
      <c r="Y237" s="50" t="e">
        <f t="shared" si="197"/>
        <v>#NUM!</v>
      </c>
      <c r="Z237" s="14" t="e">
        <f t="shared" si="198"/>
        <v>#NUM!</v>
      </c>
      <c r="AA237" s="14" t="e">
        <f t="shared" si="199"/>
        <v>#NUM!</v>
      </c>
      <c r="AB237" s="21">
        <f t="shared" si="200"/>
        <v>0</v>
      </c>
      <c r="AC237" s="21">
        <f t="shared" si="201"/>
        <v>0</v>
      </c>
    </row>
    <row r="238" spans="1:29" ht="14.25" hidden="1" customHeight="1" outlineLevel="1" x14ac:dyDescent="0.45">
      <c r="A238" s="113" t="s">
        <v>475</v>
      </c>
      <c r="B238" s="157"/>
      <c r="C238" s="52" t="s">
        <v>152</v>
      </c>
      <c r="D238" s="53"/>
      <c r="E238" s="54"/>
      <c r="F238" s="55"/>
      <c r="G238" s="55"/>
      <c r="H238" s="56"/>
      <c r="I238" s="57"/>
      <c r="J238" s="75">
        <f t="shared" si="184"/>
        <v>0</v>
      </c>
      <c r="K238" s="76">
        <f t="shared" si="185"/>
        <v>0</v>
      </c>
      <c r="L238" s="78">
        <f t="shared" si="186"/>
        <v>0</v>
      </c>
      <c r="M238" s="79">
        <f t="shared" si="187"/>
        <v>0</v>
      </c>
      <c r="N238" s="60">
        <f t="shared" si="188"/>
        <v>0</v>
      </c>
      <c r="O238" s="61">
        <f t="shared" si="183"/>
        <v>0</v>
      </c>
      <c r="Q238" s="14">
        <f t="shared" si="202"/>
        <v>0</v>
      </c>
      <c r="R238" s="14">
        <f t="shared" si="190"/>
        <v>0</v>
      </c>
      <c r="S238" s="62">
        <f t="shared" si="191"/>
        <v>1</v>
      </c>
      <c r="T238" s="21">
        <f t="shared" si="203"/>
        <v>0</v>
      </c>
      <c r="U238" s="3">
        <f t="shared" si="193"/>
        <v>1</v>
      </c>
      <c r="V238" s="3">
        <f t="shared" si="194"/>
        <v>1</v>
      </c>
      <c r="W238" s="3" t="e">
        <f t="shared" si="204"/>
        <v>#NUM!</v>
      </c>
      <c r="X238" s="50" t="e">
        <f t="shared" si="196"/>
        <v>#NUM!</v>
      </c>
      <c r="Y238" s="50" t="e">
        <f t="shared" si="197"/>
        <v>#NUM!</v>
      </c>
      <c r="Z238" s="14" t="e">
        <f t="shared" si="198"/>
        <v>#NUM!</v>
      </c>
      <c r="AA238" s="14" t="e">
        <f t="shared" si="199"/>
        <v>#NUM!</v>
      </c>
      <c r="AB238" s="21">
        <f t="shared" si="200"/>
        <v>0</v>
      </c>
      <c r="AC238" s="21">
        <f t="shared" si="201"/>
        <v>0</v>
      </c>
    </row>
    <row r="239" spans="1:29" ht="14.25" hidden="1" customHeight="1" outlineLevel="1" x14ac:dyDescent="0.45">
      <c r="A239" s="113" t="s">
        <v>476</v>
      </c>
      <c r="B239" s="157"/>
      <c r="C239" s="52" t="s">
        <v>153</v>
      </c>
      <c r="D239" s="53"/>
      <c r="E239" s="54"/>
      <c r="F239" s="55"/>
      <c r="G239" s="55"/>
      <c r="H239" s="56"/>
      <c r="I239" s="57"/>
      <c r="J239" s="75">
        <f t="shared" si="184"/>
        <v>0</v>
      </c>
      <c r="K239" s="76">
        <f t="shared" si="185"/>
        <v>0</v>
      </c>
      <c r="L239" s="78">
        <f t="shared" si="186"/>
        <v>0</v>
      </c>
      <c r="M239" s="79">
        <f t="shared" si="187"/>
        <v>0</v>
      </c>
      <c r="N239" s="60">
        <f t="shared" si="188"/>
        <v>0</v>
      </c>
      <c r="O239" s="61">
        <f t="shared" si="183"/>
        <v>0</v>
      </c>
      <c r="Q239" s="14">
        <f t="shared" si="202"/>
        <v>0</v>
      </c>
      <c r="R239" s="14">
        <f t="shared" si="190"/>
        <v>0</v>
      </c>
      <c r="S239" s="62">
        <f t="shared" si="191"/>
        <v>1</v>
      </c>
      <c r="T239" s="21">
        <f t="shared" si="203"/>
        <v>0</v>
      </c>
      <c r="U239" s="3">
        <f t="shared" si="193"/>
        <v>1</v>
      </c>
      <c r="V239" s="3">
        <f t="shared" si="194"/>
        <v>1</v>
      </c>
      <c r="W239" s="3" t="e">
        <f t="shared" si="204"/>
        <v>#NUM!</v>
      </c>
      <c r="X239" s="50" t="e">
        <f t="shared" si="196"/>
        <v>#NUM!</v>
      </c>
      <c r="Y239" s="50" t="e">
        <f t="shared" si="197"/>
        <v>#NUM!</v>
      </c>
      <c r="Z239" s="14" t="e">
        <f t="shared" si="198"/>
        <v>#NUM!</v>
      </c>
      <c r="AA239" s="14" t="e">
        <f t="shared" si="199"/>
        <v>#NUM!</v>
      </c>
      <c r="AB239" s="21">
        <f t="shared" si="200"/>
        <v>0</v>
      </c>
      <c r="AC239" s="21">
        <f t="shared" si="201"/>
        <v>0</v>
      </c>
    </row>
    <row r="240" spans="1:29" ht="14.25" hidden="1" customHeight="1" outlineLevel="1" x14ac:dyDescent="0.45">
      <c r="A240" s="113" t="s">
        <v>477</v>
      </c>
      <c r="B240" s="157"/>
      <c r="C240" s="52" t="s">
        <v>154</v>
      </c>
      <c r="D240" s="53"/>
      <c r="E240" s="54"/>
      <c r="F240" s="55"/>
      <c r="G240" s="55"/>
      <c r="H240" s="56"/>
      <c r="I240" s="57"/>
      <c r="J240" s="75">
        <f t="shared" si="184"/>
        <v>0</v>
      </c>
      <c r="K240" s="76">
        <f t="shared" si="185"/>
        <v>0</v>
      </c>
      <c r="L240" s="78">
        <f t="shared" si="186"/>
        <v>0</v>
      </c>
      <c r="M240" s="79">
        <f t="shared" si="187"/>
        <v>0</v>
      </c>
      <c r="N240" s="60">
        <f t="shared" si="188"/>
        <v>0</v>
      </c>
      <c r="O240" s="61">
        <f t="shared" si="183"/>
        <v>0</v>
      </c>
      <c r="Q240" s="14">
        <f t="shared" si="202"/>
        <v>0</v>
      </c>
      <c r="R240" s="14">
        <f t="shared" si="190"/>
        <v>0</v>
      </c>
      <c r="S240" s="62">
        <f t="shared" si="191"/>
        <v>1</v>
      </c>
      <c r="T240" s="21">
        <f t="shared" si="203"/>
        <v>0</v>
      </c>
      <c r="U240" s="3">
        <f t="shared" si="193"/>
        <v>1</v>
      </c>
      <c r="V240" s="3">
        <f t="shared" si="194"/>
        <v>1</v>
      </c>
      <c r="W240" s="3" t="e">
        <f t="shared" si="204"/>
        <v>#NUM!</v>
      </c>
      <c r="X240" s="50" t="e">
        <f t="shared" si="196"/>
        <v>#NUM!</v>
      </c>
      <c r="Y240" s="50" t="e">
        <f t="shared" si="197"/>
        <v>#NUM!</v>
      </c>
      <c r="Z240" s="14" t="e">
        <f t="shared" si="198"/>
        <v>#NUM!</v>
      </c>
      <c r="AA240" s="14" t="e">
        <f t="shared" si="199"/>
        <v>#NUM!</v>
      </c>
      <c r="AB240" s="21">
        <f t="shared" si="200"/>
        <v>0</v>
      </c>
      <c r="AC240" s="21">
        <f t="shared" si="201"/>
        <v>0</v>
      </c>
    </row>
    <row r="241" spans="1:29" ht="14.25" hidden="1" customHeight="1" outlineLevel="1" x14ac:dyDescent="0.45">
      <c r="A241" s="113" t="s">
        <v>478</v>
      </c>
      <c r="B241" s="157"/>
      <c r="C241" s="52" t="s">
        <v>155</v>
      </c>
      <c r="D241" s="53"/>
      <c r="E241" s="54"/>
      <c r="F241" s="55"/>
      <c r="G241" s="55"/>
      <c r="H241" s="56"/>
      <c r="I241" s="57"/>
      <c r="J241" s="75">
        <f t="shared" si="184"/>
        <v>0</v>
      </c>
      <c r="K241" s="76">
        <f t="shared" si="185"/>
        <v>0</v>
      </c>
      <c r="L241" s="78">
        <f t="shared" si="186"/>
        <v>0</v>
      </c>
      <c r="M241" s="79">
        <f t="shared" si="187"/>
        <v>0</v>
      </c>
      <c r="N241" s="60">
        <f t="shared" si="188"/>
        <v>0</v>
      </c>
      <c r="O241" s="61">
        <f t="shared" si="183"/>
        <v>0</v>
      </c>
      <c r="Q241" s="14">
        <f t="shared" si="202"/>
        <v>0</v>
      </c>
      <c r="R241" s="14">
        <f t="shared" si="190"/>
        <v>0</v>
      </c>
      <c r="S241" s="62">
        <f t="shared" si="191"/>
        <v>1</v>
      </c>
      <c r="T241" s="21">
        <f t="shared" si="203"/>
        <v>0</v>
      </c>
      <c r="U241" s="3">
        <f t="shared" si="193"/>
        <v>1</v>
      </c>
      <c r="V241" s="3">
        <f t="shared" si="194"/>
        <v>1</v>
      </c>
      <c r="W241" s="3" t="e">
        <f t="shared" si="204"/>
        <v>#NUM!</v>
      </c>
      <c r="X241" s="50" t="e">
        <f t="shared" si="196"/>
        <v>#NUM!</v>
      </c>
      <c r="Y241" s="50" t="e">
        <f t="shared" si="197"/>
        <v>#NUM!</v>
      </c>
      <c r="Z241" s="14" t="e">
        <f t="shared" si="198"/>
        <v>#NUM!</v>
      </c>
      <c r="AA241" s="14" t="e">
        <f t="shared" si="199"/>
        <v>#NUM!</v>
      </c>
      <c r="AB241" s="21">
        <f t="shared" si="200"/>
        <v>0</v>
      </c>
      <c r="AC241" s="21">
        <f t="shared" si="201"/>
        <v>0</v>
      </c>
    </row>
    <row r="242" spans="1:29" ht="14.25" hidden="1" customHeight="1" outlineLevel="1" x14ac:dyDescent="0.45">
      <c r="A242" s="113" t="s">
        <v>479</v>
      </c>
      <c r="B242" s="157"/>
      <c r="C242" s="52" t="s">
        <v>156</v>
      </c>
      <c r="D242" s="53"/>
      <c r="E242" s="54"/>
      <c r="F242" s="55"/>
      <c r="G242" s="55"/>
      <c r="H242" s="56"/>
      <c r="I242" s="57"/>
      <c r="J242" s="75">
        <f t="shared" si="184"/>
        <v>0</v>
      </c>
      <c r="K242" s="76">
        <f t="shared" si="185"/>
        <v>0</v>
      </c>
      <c r="L242" s="78">
        <f t="shared" si="186"/>
        <v>0</v>
      </c>
      <c r="M242" s="79">
        <f t="shared" si="187"/>
        <v>0</v>
      </c>
      <c r="N242" s="60">
        <f t="shared" si="188"/>
        <v>0</v>
      </c>
      <c r="O242" s="61">
        <f t="shared" si="183"/>
        <v>0</v>
      </c>
      <c r="Q242" s="14">
        <f t="shared" si="202"/>
        <v>0</v>
      </c>
      <c r="R242" s="14">
        <f t="shared" si="190"/>
        <v>0</v>
      </c>
      <c r="S242" s="62">
        <f t="shared" si="191"/>
        <v>1</v>
      </c>
      <c r="T242" s="21">
        <f t="shared" si="203"/>
        <v>0</v>
      </c>
      <c r="U242" s="3">
        <f t="shared" si="193"/>
        <v>1</v>
      </c>
      <c r="V242" s="3">
        <f t="shared" si="194"/>
        <v>1</v>
      </c>
      <c r="W242" s="3" t="e">
        <f t="shared" si="204"/>
        <v>#NUM!</v>
      </c>
      <c r="X242" s="50" t="e">
        <f t="shared" si="196"/>
        <v>#NUM!</v>
      </c>
      <c r="Y242" s="50" t="e">
        <f t="shared" si="197"/>
        <v>#NUM!</v>
      </c>
      <c r="Z242" s="14" t="e">
        <f t="shared" si="198"/>
        <v>#NUM!</v>
      </c>
      <c r="AA242" s="14" t="e">
        <f t="shared" si="199"/>
        <v>#NUM!</v>
      </c>
      <c r="AB242" s="21">
        <f t="shared" si="200"/>
        <v>0</v>
      </c>
      <c r="AC242" s="21">
        <f t="shared" si="201"/>
        <v>0</v>
      </c>
    </row>
    <row r="243" spans="1:29" ht="14.25" hidden="1" customHeight="1" outlineLevel="1" x14ac:dyDescent="0.45">
      <c r="A243" s="113" t="s">
        <v>480</v>
      </c>
      <c r="B243" s="157"/>
      <c r="C243" s="52" t="s">
        <v>157</v>
      </c>
      <c r="D243" s="53"/>
      <c r="E243" s="54"/>
      <c r="F243" s="55"/>
      <c r="G243" s="55"/>
      <c r="H243" s="56"/>
      <c r="I243" s="57"/>
      <c r="J243" s="75">
        <f t="shared" si="184"/>
        <v>0</v>
      </c>
      <c r="K243" s="76">
        <f t="shared" si="185"/>
        <v>0</v>
      </c>
      <c r="L243" s="78">
        <f t="shared" si="186"/>
        <v>0</v>
      </c>
      <c r="M243" s="79">
        <f t="shared" si="187"/>
        <v>0</v>
      </c>
      <c r="N243" s="60">
        <f t="shared" si="188"/>
        <v>0</v>
      </c>
      <c r="O243" s="61">
        <f t="shared" ref="O243:O306" si="205">L243+M243</f>
        <v>0</v>
      </c>
      <c r="Q243" s="14">
        <f t="shared" si="202"/>
        <v>0</v>
      </c>
      <c r="R243" s="14">
        <f t="shared" si="190"/>
        <v>0</v>
      </c>
      <c r="S243" s="62">
        <f t="shared" si="191"/>
        <v>1</v>
      </c>
      <c r="T243" s="21">
        <f t="shared" si="203"/>
        <v>0</v>
      </c>
      <c r="U243" s="3">
        <f t="shared" si="193"/>
        <v>1</v>
      </c>
      <c r="V243" s="3">
        <f t="shared" si="194"/>
        <v>1</v>
      </c>
      <c r="W243" s="3" t="e">
        <f t="shared" si="204"/>
        <v>#NUM!</v>
      </c>
      <c r="X243" s="50" t="e">
        <f t="shared" si="196"/>
        <v>#NUM!</v>
      </c>
      <c r="Y243" s="50" t="e">
        <f t="shared" si="197"/>
        <v>#NUM!</v>
      </c>
      <c r="Z243" s="14" t="e">
        <f t="shared" si="198"/>
        <v>#NUM!</v>
      </c>
      <c r="AA243" s="14" t="e">
        <f t="shared" si="199"/>
        <v>#NUM!</v>
      </c>
      <c r="AB243" s="21">
        <f t="shared" si="200"/>
        <v>0</v>
      </c>
      <c r="AC243" s="21">
        <f t="shared" si="201"/>
        <v>0</v>
      </c>
    </row>
    <row r="244" spans="1:29" ht="14.25" hidden="1" customHeight="1" outlineLevel="1" x14ac:dyDescent="0.45">
      <c r="A244" s="113" t="s">
        <v>481</v>
      </c>
      <c r="B244" s="157"/>
      <c r="C244" s="52" t="s">
        <v>158</v>
      </c>
      <c r="D244" s="53"/>
      <c r="E244" s="54"/>
      <c r="F244" s="55"/>
      <c r="G244" s="55"/>
      <c r="H244" s="56"/>
      <c r="I244" s="57"/>
      <c r="J244" s="75">
        <f t="shared" ref="J244:J307" si="206">IF(F244="ja",T244,0)</f>
        <v>0</v>
      </c>
      <c r="K244" s="76">
        <f t="shared" ref="K244:K307" si="207">IF(F244="nein",T244,0)</f>
        <v>0</v>
      </c>
      <c r="L244" s="78">
        <f t="shared" ref="L244:L307" si="208">IF(F244="ja",AC244,0)</f>
        <v>0</v>
      </c>
      <c r="M244" s="79">
        <f t="shared" ref="M244:M307" si="209">IF(F244="nein",AC244,0)</f>
        <v>0</v>
      </c>
      <c r="N244" s="60">
        <f t="shared" ref="N244:N307" si="210">J244+K244</f>
        <v>0</v>
      </c>
      <c r="O244" s="61">
        <f t="shared" si="205"/>
        <v>0</v>
      </c>
      <c r="Q244" s="14">
        <f t="shared" ref="Q244:Q275" si="211">IF(AND(G244="nein",H244&gt;=K$12),H244,K$12)</f>
        <v>0</v>
      </c>
      <c r="R244" s="14">
        <f t="shared" ref="R244:R307" si="212">IF(AND(H244="",I244="",E244&lt;&gt;"",F244&lt;&gt;""),N$12,IF(AND(I244="",E244=""),0,IF(AND(E244&lt;&gt;"",I244&lt;&gt;"",I244&lt;=N$12),I244,IF(AND(E244&lt;&gt;"",I244&lt;&gt;"",I244&gt;N$12),IF(F244="nein",I244="",N$12),N$12))))</f>
        <v>0</v>
      </c>
      <c r="S244" s="62">
        <f t="shared" ref="S244:S307" si="213">IF(ISERROR(DATEDIF(Q244,R244,"d")+1),0,(DATEDIF(Q244,R244,"d")+1))</f>
        <v>1</v>
      </c>
      <c r="T244" s="21">
        <f t="shared" ref="T244:T275" si="214">IF(G244="ja",E244/38.5,S244/$R$18*E244/38.5)</f>
        <v>0</v>
      </c>
      <c r="U244" s="3">
        <f t="shared" ref="U244:U307" si="215">MONTH(Q244)</f>
        <v>1</v>
      </c>
      <c r="V244" s="3">
        <f t="shared" ref="V244:V307" si="216">MONTH(R244)</f>
        <v>1</v>
      </c>
      <c r="W244" s="3" t="e">
        <f t="shared" ref="W244:W275" si="217">IF($G244="ja",1,IF(AND((W$6&gt;=EOMONTH($H244,-1)+1),W$6&lt;=$R244),1,0))</f>
        <v>#NUM!</v>
      </c>
      <c r="X244" s="50" t="e">
        <f t="shared" ref="X244:X307" si="218">IF($U244=W$10,"A","")</f>
        <v>#NUM!</v>
      </c>
      <c r="Y244" s="50" t="e">
        <f t="shared" ref="Y244:Y307" si="219">IF($V244=W$10,"E","")</f>
        <v>#NUM!</v>
      </c>
      <c r="Z244" s="14" t="e">
        <f t="shared" ref="Z244:Z307" si="220">IF(AND(W244=1,X244="A"),$Q244,IF(AND(W244=1,X244&lt;&gt;"A"),W$6,""))</f>
        <v>#NUM!</v>
      </c>
      <c r="AA244" s="14" t="e">
        <f t="shared" ref="AA244:AA307" si="221">IF(AND(W244=1,Y244="E"),$R244,IF(AND(W244=1,Y244&lt;&gt;"E"),W$8,""))</f>
        <v>#NUM!</v>
      </c>
      <c r="AB244" s="21">
        <f t="shared" ref="AB244:AB307" si="222">IF(ISERROR(DATEDIF(Z244,AA244,"d")+1),0,DATEDIF(Z244,AA244,"d")+1)</f>
        <v>0</v>
      </c>
      <c r="AC244" s="21">
        <f t="shared" ref="AC244:AC307" si="223">IF(ISERROR(AB244/W$12*$E244/38.5),0,AB244/W$12*$E244/38.5)</f>
        <v>0</v>
      </c>
    </row>
    <row r="245" spans="1:29" ht="14.25" hidden="1" customHeight="1" outlineLevel="1" x14ac:dyDescent="0.45">
      <c r="A245" s="113" t="s">
        <v>482</v>
      </c>
      <c r="B245" s="157"/>
      <c r="C245" s="52" t="s">
        <v>159</v>
      </c>
      <c r="D245" s="53"/>
      <c r="E245" s="54"/>
      <c r="F245" s="55"/>
      <c r="G245" s="55"/>
      <c r="H245" s="56"/>
      <c r="I245" s="57"/>
      <c r="J245" s="75">
        <f t="shared" si="206"/>
        <v>0</v>
      </c>
      <c r="K245" s="76">
        <f t="shared" si="207"/>
        <v>0</v>
      </c>
      <c r="L245" s="78">
        <f t="shared" si="208"/>
        <v>0</v>
      </c>
      <c r="M245" s="79">
        <f t="shared" si="209"/>
        <v>0</v>
      </c>
      <c r="N245" s="60">
        <f t="shared" si="210"/>
        <v>0</v>
      </c>
      <c r="O245" s="61">
        <f t="shared" si="205"/>
        <v>0</v>
      </c>
      <c r="Q245" s="14">
        <f t="shared" si="211"/>
        <v>0</v>
      </c>
      <c r="R245" s="14">
        <f t="shared" si="212"/>
        <v>0</v>
      </c>
      <c r="S245" s="62">
        <f t="shared" si="213"/>
        <v>1</v>
      </c>
      <c r="T245" s="21">
        <f t="shared" si="214"/>
        <v>0</v>
      </c>
      <c r="U245" s="3">
        <f t="shared" si="215"/>
        <v>1</v>
      </c>
      <c r="V245" s="3">
        <f t="shared" si="216"/>
        <v>1</v>
      </c>
      <c r="W245" s="3" t="e">
        <f t="shared" si="217"/>
        <v>#NUM!</v>
      </c>
      <c r="X245" s="50" t="e">
        <f t="shared" si="218"/>
        <v>#NUM!</v>
      </c>
      <c r="Y245" s="50" t="e">
        <f t="shared" si="219"/>
        <v>#NUM!</v>
      </c>
      <c r="Z245" s="14" t="e">
        <f t="shared" si="220"/>
        <v>#NUM!</v>
      </c>
      <c r="AA245" s="14" t="e">
        <f t="shared" si="221"/>
        <v>#NUM!</v>
      </c>
      <c r="AB245" s="21">
        <f t="shared" si="222"/>
        <v>0</v>
      </c>
      <c r="AC245" s="21">
        <f t="shared" si="223"/>
        <v>0</v>
      </c>
    </row>
    <row r="246" spans="1:29" ht="14.25" hidden="1" customHeight="1" outlineLevel="1" x14ac:dyDescent="0.45">
      <c r="A246" s="113" t="s">
        <v>483</v>
      </c>
      <c r="B246" s="157"/>
      <c r="C246" s="52" t="s">
        <v>160</v>
      </c>
      <c r="D246" s="53"/>
      <c r="E246" s="54"/>
      <c r="F246" s="55"/>
      <c r="G246" s="55"/>
      <c r="H246" s="56"/>
      <c r="I246" s="57"/>
      <c r="J246" s="75">
        <f t="shared" si="206"/>
        <v>0</v>
      </c>
      <c r="K246" s="76">
        <f t="shared" si="207"/>
        <v>0</v>
      </c>
      <c r="L246" s="78">
        <f t="shared" si="208"/>
        <v>0</v>
      </c>
      <c r="M246" s="79">
        <f t="shared" si="209"/>
        <v>0</v>
      </c>
      <c r="N246" s="60">
        <f t="shared" si="210"/>
        <v>0</v>
      </c>
      <c r="O246" s="61">
        <f t="shared" si="205"/>
        <v>0</v>
      </c>
      <c r="Q246" s="14">
        <f t="shared" si="211"/>
        <v>0</v>
      </c>
      <c r="R246" s="14">
        <f t="shared" si="212"/>
        <v>0</v>
      </c>
      <c r="S246" s="62">
        <f t="shared" si="213"/>
        <v>1</v>
      </c>
      <c r="T246" s="21">
        <f t="shared" si="214"/>
        <v>0</v>
      </c>
      <c r="U246" s="3">
        <f t="shared" si="215"/>
        <v>1</v>
      </c>
      <c r="V246" s="3">
        <f t="shared" si="216"/>
        <v>1</v>
      </c>
      <c r="W246" s="3" t="e">
        <f t="shared" si="217"/>
        <v>#NUM!</v>
      </c>
      <c r="X246" s="50" t="e">
        <f t="shared" si="218"/>
        <v>#NUM!</v>
      </c>
      <c r="Y246" s="50" t="e">
        <f t="shared" si="219"/>
        <v>#NUM!</v>
      </c>
      <c r="Z246" s="14" t="e">
        <f t="shared" si="220"/>
        <v>#NUM!</v>
      </c>
      <c r="AA246" s="14" t="e">
        <f t="shared" si="221"/>
        <v>#NUM!</v>
      </c>
      <c r="AB246" s="21">
        <f t="shared" si="222"/>
        <v>0</v>
      </c>
      <c r="AC246" s="21">
        <f t="shared" si="223"/>
        <v>0</v>
      </c>
    </row>
    <row r="247" spans="1:29" ht="14.25" hidden="1" customHeight="1" outlineLevel="1" x14ac:dyDescent="0.45">
      <c r="A247" s="113" t="s">
        <v>484</v>
      </c>
      <c r="B247" s="157"/>
      <c r="C247" s="52" t="s">
        <v>161</v>
      </c>
      <c r="D247" s="53"/>
      <c r="E247" s="54"/>
      <c r="F247" s="55"/>
      <c r="G247" s="55"/>
      <c r="H247" s="56"/>
      <c r="I247" s="57"/>
      <c r="J247" s="75">
        <f t="shared" si="206"/>
        <v>0</v>
      </c>
      <c r="K247" s="76">
        <f t="shared" si="207"/>
        <v>0</v>
      </c>
      <c r="L247" s="78">
        <f t="shared" si="208"/>
        <v>0</v>
      </c>
      <c r="M247" s="79">
        <f t="shared" si="209"/>
        <v>0</v>
      </c>
      <c r="N247" s="60">
        <f t="shared" si="210"/>
        <v>0</v>
      </c>
      <c r="O247" s="61">
        <f t="shared" si="205"/>
        <v>0</v>
      </c>
      <c r="Q247" s="14">
        <f t="shared" si="211"/>
        <v>0</v>
      </c>
      <c r="R247" s="14">
        <f t="shared" si="212"/>
        <v>0</v>
      </c>
      <c r="S247" s="62">
        <f t="shared" si="213"/>
        <v>1</v>
      </c>
      <c r="T247" s="21">
        <f t="shared" si="214"/>
        <v>0</v>
      </c>
      <c r="U247" s="3">
        <f t="shared" si="215"/>
        <v>1</v>
      </c>
      <c r="V247" s="3">
        <f t="shared" si="216"/>
        <v>1</v>
      </c>
      <c r="W247" s="3" t="e">
        <f t="shared" si="217"/>
        <v>#NUM!</v>
      </c>
      <c r="X247" s="50" t="e">
        <f t="shared" si="218"/>
        <v>#NUM!</v>
      </c>
      <c r="Y247" s="50" t="e">
        <f t="shared" si="219"/>
        <v>#NUM!</v>
      </c>
      <c r="Z247" s="14" t="e">
        <f t="shared" si="220"/>
        <v>#NUM!</v>
      </c>
      <c r="AA247" s="14" t="e">
        <f t="shared" si="221"/>
        <v>#NUM!</v>
      </c>
      <c r="AB247" s="21">
        <f t="shared" si="222"/>
        <v>0</v>
      </c>
      <c r="AC247" s="21">
        <f t="shared" si="223"/>
        <v>0</v>
      </c>
    </row>
    <row r="248" spans="1:29" ht="14.25" hidden="1" customHeight="1" outlineLevel="1" x14ac:dyDescent="0.45">
      <c r="A248" s="113" t="s">
        <v>485</v>
      </c>
      <c r="B248" s="157"/>
      <c r="C248" s="52" t="s">
        <v>162</v>
      </c>
      <c r="D248" s="53"/>
      <c r="E248" s="54"/>
      <c r="F248" s="55"/>
      <c r="G248" s="55"/>
      <c r="H248" s="56"/>
      <c r="I248" s="57"/>
      <c r="J248" s="75">
        <f t="shared" si="206"/>
        <v>0</v>
      </c>
      <c r="K248" s="76">
        <f t="shared" si="207"/>
        <v>0</v>
      </c>
      <c r="L248" s="78">
        <f t="shared" si="208"/>
        <v>0</v>
      </c>
      <c r="M248" s="79">
        <f t="shared" si="209"/>
        <v>0</v>
      </c>
      <c r="N248" s="60">
        <f t="shared" si="210"/>
        <v>0</v>
      </c>
      <c r="O248" s="61">
        <f t="shared" si="205"/>
        <v>0</v>
      </c>
      <c r="Q248" s="14">
        <f t="shared" si="211"/>
        <v>0</v>
      </c>
      <c r="R248" s="14">
        <f t="shared" si="212"/>
        <v>0</v>
      </c>
      <c r="S248" s="62">
        <f t="shared" si="213"/>
        <v>1</v>
      </c>
      <c r="T248" s="21">
        <f t="shared" si="214"/>
        <v>0</v>
      </c>
      <c r="U248" s="3">
        <f t="shared" si="215"/>
        <v>1</v>
      </c>
      <c r="V248" s="3">
        <f t="shared" si="216"/>
        <v>1</v>
      </c>
      <c r="W248" s="3" t="e">
        <f t="shared" si="217"/>
        <v>#NUM!</v>
      </c>
      <c r="X248" s="50" t="e">
        <f t="shared" si="218"/>
        <v>#NUM!</v>
      </c>
      <c r="Y248" s="50" t="e">
        <f t="shared" si="219"/>
        <v>#NUM!</v>
      </c>
      <c r="Z248" s="14" t="e">
        <f t="shared" si="220"/>
        <v>#NUM!</v>
      </c>
      <c r="AA248" s="14" t="e">
        <f t="shared" si="221"/>
        <v>#NUM!</v>
      </c>
      <c r="AB248" s="21">
        <f t="shared" si="222"/>
        <v>0</v>
      </c>
      <c r="AC248" s="21">
        <f t="shared" si="223"/>
        <v>0</v>
      </c>
    </row>
    <row r="249" spans="1:29" ht="14.25" hidden="1" customHeight="1" outlineLevel="1" x14ac:dyDescent="0.45">
      <c r="A249" s="113" t="s">
        <v>486</v>
      </c>
      <c r="B249" s="157"/>
      <c r="C249" s="52" t="s">
        <v>163</v>
      </c>
      <c r="D249" s="53"/>
      <c r="E249" s="54"/>
      <c r="F249" s="55"/>
      <c r="G249" s="55"/>
      <c r="H249" s="56"/>
      <c r="I249" s="57"/>
      <c r="J249" s="75">
        <f t="shared" si="206"/>
        <v>0</v>
      </c>
      <c r="K249" s="76">
        <f t="shared" si="207"/>
        <v>0</v>
      </c>
      <c r="L249" s="78">
        <f t="shared" si="208"/>
        <v>0</v>
      </c>
      <c r="M249" s="79">
        <f t="shared" si="209"/>
        <v>0</v>
      </c>
      <c r="N249" s="60">
        <f t="shared" si="210"/>
        <v>0</v>
      </c>
      <c r="O249" s="61">
        <f t="shared" si="205"/>
        <v>0</v>
      </c>
      <c r="Q249" s="14">
        <f t="shared" si="211"/>
        <v>0</v>
      </c>
      <c r="R249" s="14">
        <f t="shared" si="212"/>
        <v>0</v>
      </c>
      <c r="S249" s="62">
        <f t="shared" si="213"/>
        <v>1</v>
      </c>
      <c r="T249" s="21">
        <f t="shared" si="214"/>
        <v>0</v>
      </c>
      <c r="U249" s="3">
        <f t="shared" si="215"/>
        <v>1</v>
      </c>
      <c r="V249" s="3">
        <f t="shared" si="216"/>
        <v>1</v>
      </c>
      <c r="W249" s="3" t="e">
        <f t="shared" si="217"/>
        <v>#NUM!</v>
      </c>
      <c r="X249" s="50" t="e">
        <f t="shared" si="218"/>
        <v>#NUM!</v>
      </c>
      <c r="Y249" s="50" t="e">
        <f t="shared" si="219"/>
        <v>#NUM!</v>
      </c>
      <c r="Z249" s="14" t="e">
        <f t="shared" si="220"/>
        <v>#NUM!</v>
      </c>
      <c r="AA249" s="14" t="e">
        <f t="shared" si="221"/>
        <v>#NUM!</v>
      </c>
      <c r="AB249" s="21">
        <f t="shared" si="222"/>
        <v>0</v>
      </c>
      <c r="AC249" s="21">
        <f t="shared" si="223"/>
        <v>0</v>
      </c>
    </row>
    <row r="250" spans="1:29" ht="14.25" hidden="1" customHeight="1" outlineLevel="1" x14ac:dyDescent="0.45">
      <c r="A250" s="113" t="s">
        <v>487</v>
      </c>
      <c r="B250" s="157"/>
      <c r="C250" s="52" t="s">
        <v>164</v>
      </c>
      <c r="D250" s="53"/>
      <c r="E250" s="54"/>
      <c r="F250" s="55"/>
      <c r="G250" s="55"/>
      <c r="H250" s="56"/>
      <c r="I250" s="57"/>
      <c r="J250" s="75">
        <f t="shared" si="206"/>
        <v>0</v>
      </c>
      <c r="K250" s="76">
        <f t="shared" si="207"/>
        <v>0</v>
      </c>
      <c r="L250" s="78">
        <f t="shared" si="208"/>
        <v>0</v>
      </c>
      <c r="M250" s="79">
        <f t="shared" si="209"/>
        <v>0</v>
      </c>
      <c r="N250" s="60">
        <f t="shared" si="210"/>
        <v>0</v>
      </c>
      <c r="O250" s="61">
        <f t="shared" si="205"/>
        <v>0</v>
      </c>
      <c r="Q250" s="14">
        <f t="shared" si="211"/>
        <v>0</v>
      </c>
      <c r="R250" s="14">
        <f t="shared" si="212"/>
        <v>0</v>
      </c>
      <c r="S250" s="62">
        <f t="shared" si="213"/>
        <v>1</v>
      </c>
      <c r="T250" s="21">
        <f t="shared" si="214"/>
        <v>0</v>
      </c>
      <c r="U250" s="3">
        <f t="shared" si="215"/>
        <v>1</v>
      </c>
      <c r="V250" s="3">
        <f t="shared" si="216"/>
        <v>1</v>
      </c>
      <c r="W250" s="3" t="e">
        <f t="shared" si="217"/>
        <v>#NUM!</v>
      </c>
      <c r="X250" s="50" t="e">
        <f t="shared" si="218"/>
        <v>#NUM!</v>
      </c>
      <c r="Y250" s="50" t="e">
        <f t="shared" si="219"/>
        <v>#NUM!</v>
      </c>
      <c r="Z250" s="14" t="e">
        <f t="shared" si="220"/>
        <v>#NUM!</v>
      </c>
      <c r="AA250" s="14" t="e">
        <f t="shared" si="221"/>
        <v>#NUM!</v>
      </c>
      <c r="AB250" s="21">
        <f t="shared" si="222"/>
        <v>0</v>
      </c>
      <c r="AC250" s="21">
        <f t="shared" si="223"/>
        <v>0</v>
      </c>
    </row>
    <row r="251" spans="1:29" ht="14.25" hidden="1" customHeight="1" outlineLevel="1" x14ac:dyDescent="0.45">
      <c r="A251" s="113" t="s">
        <v>488</v>
      </c>
      <c r="B251" s="157"/>
      <c r="C251" s="52" t="s">
        <v>165</v>
      </c>
      <c r="D251" s="53"/>
      <c r="E251" s="54"/>
      <c r="F251" s="55"/>
      <c r="G251" s="55"/>
      <c r="H251" s="56"/>
      <c r="I251" s="57"/>
      <c r="J251" s="75">
        <f t="shared" si="206"/>
        <v>0</v>
      </c>
      <c r="K251" s="76">
        <f t="shared" si="207"/>
        <v>0</v>
      </c>
      <c r="L251" s="78">
        <f t="shared" si="208"/>
        <v>0</v>
      </c>
      <c r="M251" s="79">
        <f t="shared" si="209"/>
        <v>0</v>
      </c>
      <c r="N251" s="60">
        <f t="shared" si="210"/>
        <v>0</v>
      </c>
      <c r="O251" s="61">
        <f t="shared" si="205"/>
        <v>0</v>
      </c>
      <c r="Q251" s="14">
        <f t="shared" si="211"/>
        <v>0</v>
      </c>
      <c r="R251" s="14">
        <f t="shared" si="212"/>
        <v>0</v>
      </c>
      <c r="S251" s="62">
        <f t="shared" si="213"/>
        <v>1</v>
      </c>
      <c r="T251" s="21">
        <f t="shared" si="214"/>
        <v>0</v>
      </c>
      <c r="U251" s="3">
        <f t="shared" si="215"/>
        <v>1</v>
      </c>
      <c r="V251" s="3">
        <f t="shared" si="216"/>
        <v>1</v>
      </c>
      <c r="W251" s="3" t="e">
        <f t="shared" si="217"/>
        <v>#NUM!</v>
      </c>
      <c r="X251" s="50" t="e">
        <f t="shared" si="218"/>
        <v>#NUM!</v>
      </c>
      <c r="Y251" s="50" t="e">
        <f t="shared" si="219"/>
        <v>#NUM!</v>
      </c>
      <c r="Z251" s="14" t="e">
        <f t="shared" si="220"/>
        <v>#NUM!</v>
      </c>
      <c r="AA251" s="14" t="e">
        <f t="shared" si="221"/>
        <v>#NUM!</v>
      </c>
      <c r="AB251" s="21">
        <f t="shared" si="222"/>
        <v>0</v>
      </c>
      <c r="AC251" s="21">
        <f t="shared" si="223"/>
        <v>0</v>
      </c>
    </row>
    <row r="252" spans="1:29" ht="14.25" hidden="1" customHeight="1" outlineLevel="1" x14ac:dyDescent="0.45">
      <c r="A252" s="113" t="s">
        <v>489</v>
      </c>
      <c r="B252" s="157"/>
      <c r="C252" s="52" t="s">
        <v>166</v>
      </c>
      <c r="D252" s="53"/>
      <c r="E252" s="54"/>
      <c r="F252" s="55"/>
      <c r="G252" s="55"/>
      <c r="H252" s="56"/>
      <c r="I252" s="57"/>
      <c r="J252" s="75">
        <f t="shared" si="206"/>
        <v>0</v>
      </c>
      <c r="K252" s="76">
        <f t="shared" si="207"/>
        <v>0</v>
      </c>
      <c r="L252" s="78">
        <f t="shared" si="208"/>
        <v>0</v>
      </c>
      <c r="M252" s="79">
        <f t="shared" si="209"/>
        <v>0</v>
      </c>
      <c r="N252" s="60">
        <f t="shared" si="210"/>
        <v>0</v>
      </c>
      <c r="O252" s="61">
        <f t="shared" si="205"/>
        <v>0</v>
      </c>
      <c r="Q252" s="14">
        <f t="shared" si="211"/>
        <v>0</v>
      </c>
      <c r="R252" s="14">
        <f t="shared" si="212"/>
        <v>0</v>
      </c>
      <c r="S252" s="62">
        <f t="shared" si="213"/>
        <v>1</v>
      </c>
      <c r="T252" s="21">
        <f t="shared" si="214"/>
        <v>0</v>
      </c>
      <c r="U252" s="3">
        <f t="shared" si="215"/>
        <v>1</v>
      </c>
      <c r="V252" s="3">
        <f t="shared" si="216"/>
        <v>1</v>
      </c>
      <c r="W252" s="3" t="e">
        <f t="shared" si="217"/>
        <v>#NUM!</v>
      </c>
      <c r="X252" s="50" t="e">
        <f t="shared" si="218"/>
        <v>#NUM!</v>
      </c>
      <c r="Y252" s="50" t="e">
        <f t="shared" si="219"/>
        <v>#NUM!</v>
      </c>
      <c r="Z252" s="14" t="e">
        <f t="shared" si="220"/>
        <v>#NUM!</v>
      </c>
      <c r="AA252" s="14" t="e">
        <f t="shared" si="221"/>
        <v>#NUM!</v>
      </c>
      <c r="AB252" s="21">
        <f t="shared" si="222"/>
        <v>0</v>
      </c>
      <c r="AC252" s="21">
        <f t="shared" si="223"/>
        <v>0</v>
      </c>
    </row>
    <row r="253" spans="1:29" ht="14.25" hidden="1" customHeight="1" outlineLevel="1" x14ac:dyDescent="0.45">
      <c r="A253" s="113" t="s">
        <v>490</v>
      </c>
      <c r="B253" s="157"/>
      <c r="C253" s="52" t="s">
        <v>167</v>
      </c>
      <c r="D253" s="53"/>
      <c r="E253" s="54"/>
      <c r="F253" s="55"/>
      <c r="G253" s="55"/>
      <c r="H253" s="56"/>
      <c r="I253" s="57"/>
      <c r="J253" s="75">
        <f t="shared" si="206"/>
        <v>0</v>
      </c>
      <c r="K253" s="76">
        <f t="shared" si="207"/>
        <v>0</v>
      </c>
      <c r="L253" s="78">
        <f t="shared" si="208"/>
        <v>0</v>
      </c>
      <c r="M253" s="79">
        <f t="shared" si="209"/>
        <v>0</v>
      </c>
      <c r="N253" s="60">
        <f t="shared" si="210"/>
        <v>0</v>
      </c>
      <c r="O253" s="61">
        <f t="shared" si="205"/>
        <v>0</v>
      </c>
      <c r="Q253" s="14">
        <f t="shared" si="211"/>
        <v>0</v>
      </c>
      <c r="R253" s="14">
        <f t="shared" si="212"/>
        <v>0</v>
      </c>
      <c r="S253" s="62">
        <f t="shared" si="213"/>
        <v>1</v>
      </c>
      <c r="T253" s="21">
        <f t="shared" si="214"/>
        <v>0</v>
      </c>
      <c r="U253" s="3">
        <f t="shared" si="215"/>
        <v>1</v>
      </c>
      <c r="V253" s="3">
        <f t="shared" si="216"/>
        <v>1</v>
      </c>
      <c r="W253" s="3" t="e">
        <f t="shared" si="217"/>
        <v>#NUM!</v>
      </c>
      <c r="X253" s="50" t="e">
        <f t="shared" si="218"/>
        <v>#NUM!</v>
      </c>
      <c r="Y253" s="50" t="e">
        <f t="shared" si="219"/>
        <v>#NUM!</v>
      </c>
      <c r="Z253" s="14" t="e">
        <f t="shared" si="220"/>
        <v>#NUM!</v>
      </c>
      <c r="AA253" s="14" t="e">
        <f t="shared" si="221"/>
        <v>#NUM!</v>
      </c>
      <c r="AB253" s="21">
        <f t="shared" si="222"/>
        <v>0</v>
      </c>
      <c r="AC253" s="21">
        <f t="shared" si="223"/>
        <v>0</v>
      </c>
    </row>
    <row r="254" spans="1:29" ht="14.25" hidden="1" customHeight="1" outlineLevel="1" x14ac:dyDescent="0.45">
      <c r="A254" s="113" t="s">
        <v>491</v>
      </c>
      <c r="B254" s="157"/>
      <c r="C254" s="52" t="s">
        <v>168</v>
      </c>
      <c r="D254" s="53"/>
      <c r="E254" s="54"/>
      <c r="F254" s="55"/>
      <c r="G254" s="55"/>
      <c r="H254" s="56"/>
      <c r="I254" s="57"/>
      <c r="J254" s="75">
        <f t="shared" si="206"/>
        <v>0</v>
      </c>
      <c r="K254" s="76">
        <f t="shared" si="207"/>
        <v>0</v>
      </c>
      <c r="L254" s="78">
        <f t="shared" si="208"/>
        <v>0</v>
      </c>
      <c r="M254" s="79">
        <f t="shared" si="209"/>
        <v>0</v>
      </c>
      <c r="N254" s="60">
        <f t="shared" si="210"/>
        <v>0</v>
      </c>
      <c r="O254" s="61">
        <f t="shared" si="205"/>
        <v>0</v>
      </c>
      <c r="Q254" s="14">
        <f t="shared" si="211"/>
        <v>0</v>
      </c>
      <c r="R254" s="14">
        <f t="shared" si="212"/>
        <v>0</v>
      </c>
      <c r="S254" s="62">
        <f t="shared" si="213"/>
        <v>1</v>
      </c>
      <c r="T254" s="21">
        <f t="shared" si="214"/>
        <v>0</v>
      </c>
      <c r="U254" s="3">
        <f t="shared" si="215"/>
        <v>1</v>
      </c>
      <c r="V254" s="3">
        <f t="shared" si="216"/>
        <v>1</v>
      </c>
      <c r="W254" s="3" t="e">
        <f t="shared" si="217"/>
        <v>#NUM!</v>
      </c>
      <c r="X254" s="50" t="e">
        <f t="shared" si="218"/>
        <v>#NUM!</v>
      </c>
      <c r="Y254" s="50" t="e">
        <f t="shared" si="219"/>
        <v>#NUM!</v>
      </c>
      <c r="Z254" s="14" t="e">
        <f t="shared" si="220"/>
        <v>#NUM!</v>
      </c>
      <c r="AA254" s="14" t="e">
        <f t="shared" si="221"/>
        <v>#NUM!</v>
      </c>
      <c r="AB254" s="21">
        <f t="shared" si="222"/>
        <v>0</v>
      </c>
      <c r="AC254" s="21">
        <f t="shared" si="223"/>
        <v>0</v>
      </c>
    </row>
    <row r="255" spans="1:29" ht="14.25" hidden="1" customHeight="1" outlineLevel="1" x14ac:dyDescent="0.45">
      <c r="A255" s="113" t="s">
        <v>492</v>
      </c>
      <c r="B255" s="157"/>
      <c r="C255" s="52" t="s">
        <v>169</v>
      </c>
      <c r="D255" s="53"/>
      <c r="E255" s="54"/>
      <c r="F255" s="55"/>
      <c r="G255" s="55"/>
      <c r="H255" s="56"/>
      <c r="I255" s="57"/>
      <c r="J255" s="75">
        <f t="shared" si="206"/>
        <v>0</v>
      </c>
      <c r="K255" s="76">
        <f t="shared" si="207"/>
        <v>0</v>
      </c>
      <c r="L255" s="78">
        <f t="shared" si="208"/>
        <v>0</v>
      </c>
      <c r="M255" s="79">
        <f t="shared" si="209"/>
        <v>0</v>
      </c>
      <c r="N255" s="60">
        <f t="shared" si="210"/>
        <v>0</v>
      </c>
      <c r="O255" s="61">
        <f t="shared" si="205"/>
        <v>0</v>
      </c>
      <c r="Q255" s="14">
        <f t="shared" si="211"/>
        <v>0</v>
      </c>
      <c r="R255" s="14">
        <f t="shared" si="212"/>
        <v>0</v>
      </c>
      <c r="S255" s="62">
        <f t="shared" si="213"/>
        <v>1</v>
      </c>
      <c r="T255" s="21">
        <f t="shared" si="214"/>
        <v>0</v>
      </c>
      <c r="U255" s="3">
        <f t="shared" si="215"/>
        <v>1</v>
      </c>
      <c r="V255" s="3">
        <f t="shared" si="216"/>
        <v>1</v>
      </c>
      <c r="W255" s="3" t="e">
        <f t="shared" si="217"/>
        <v>#NUM!</v>
      </c>
      <c r="X255" s="50" t="e">
        <f t="shared" si="218"/>
        <v>#NUM!</v>
      </c>
      <c r="Y255" s="50" t="e">
        <f t="shared" si="219"/>
        <v>#NUM!</v>
      </c>
      <c r="Z255" s="14" t="e">
        <f t="shared" si="220"/>
        <v>#NUM!</v>
      </c>
      <c r="AA255" s="14" t="e">
        <f t="shared" si="221"/>
        <v>#NUM!</v>
      </c>
      <c r="AB255" s="21">
        <f t="shared" si="222"/>
        <v>0</v>
      </c>
      <c r="AC255" s="21">
        <f t="shared" si="223"/>
        <v>0</v>
      </c>
    </row>
    <row r="256" spans="1:29" ht="14.25" hidden="1" customHeight="1" outlineLevel="1" x14ac:dyDescent="0.45">
      <c r="A256" s="113" t="s">
        <v>493</v>
      </c>
      <c r="B256" s="157"/>
      <c r="C256" s="52" t="s">
        <v>170</v>
      </c>
      <c r="D256" s="53"/>
      <c r="E256" s="54"/>
      <c r="F256" s="55"/>
      <c r="G256" s="55"/>
      <c r="H256" s="56"/>
      <c r="I256" s="57"/>
      <c r="J256" s="75">
        <f t="shared" si="206"/>
        <v>0</v>
      </c>
      <c r="K256" s="76">
        <f t="shared" si="207"/>
        <v>0</v>
      </c>
      <c r="L256" s="78">
        <f t="shared" si="208"/>
        <v>0</v>
      </c>
      <c r="M256" s="79">
        <f t="shared" si="209"/>
        <v>0</v>
      </c>
      <c r="N256" s="60">
        <f t="shared" si="210"/>
        <v>0</v>
      </c>
      <c r="O256" s="61">
        <f t="shared" si="205"/>
        <v>0</v>
      </c>
      <c r="Q256" s="14">
        <f t="shared" si="211"/>
        <v>0</v>
      </c>
      <c r="R256" s="14">
        <f t="shared" si="212"/>
        <v>0</v>
      </c>
      <c r="S256" s="62">
        <f t="shared" si="213"/>
        <v>1</v>
      </c>
      <c r="T256" s="21">
        <f t="shared" si="214"/>
        <v>0</v>
      </c>
      <c r="U256" s="3">
        <f t="shared" si="215"/>
        <v>1</v>
      </c>
      <c r="V256" s="3">
        <f t="shared" si="216"/>
        <v>1</v>
      </c>
      <c r="W256" s="3" t="e">
        <f t="shared" si="217"/>
        <v>#NUM!</v>
      </c>
      <c r="X256" s="50" t="e">
        <f t="shared" si="218"/>
        <v>#NUM!</v>
      </c>
      <c r="Y256" s="50" t="e">
        <f t="shared" si="219"/>
        <v>#NUM!</v>
      </c>
      <c r="Z256" s="14" t="e">
        <f t="shared" si="220"/>
        <v>#NUM!</v>
      </c>
      <c r="AA256" s="14" t="e">
        <f t="shared" si="221"/>
        <v>#NUM!</v>
      </c>
      <c r="AB256" s="21">
        <f t="shared" si="222"/>
        <v>0</v>
      </c>
      <c r="AC256" s="21">
        <f t="shared" si="223"/>
        <v>0</v>
      </c>
    </row>
    <row r="257" spans="1:29" ht="14.25" hidden="1" customHeight="1" outlineLevel="1" x14ac:dyDescent="0.45">
      <c r="A257" s="113" t="s">
        <v>494</v>
      </c>
      <c r="B257" s="157"/>
      <c r="C257" s="52" t="s">
        <v>171</v>
      </c>
      <c r="D257" s="53"/>
      <c r="E257" s="54"/>
      <c r="F257" s="55"/>
      <c r="G257" s="55"/>
      <c r="H257" s="56"/>
      <c r="I257" s="57"/>
      <c r="J257" s="75">
        <f t="shared" si="206"/>
        <v>0</v>
      </c>
      <c r="K257" s="76">
        <f t="shared" si="207"/>
        <v>0</v>
      </c>
      <c r="L257" s="78">
        <f t="shared" si="208"/>
        <v>0</v>
      </c>
      <c r="M257" s="79">
        <f t="shared" si="209"/>
        <v>0</v>
      </c>
      <c r="N257" s="60">
        <f t="shared" si="210"/>
        <v>0</v>
      </c>
      <c r="O257" s="61">
        <f t="shared" si="205"/>
        <v>0</v>
      </c>
      <c r="Q257" s="14">
        <f t="shared" si="211"/>
        <v>0</v>
      </c>
      <c r="R257" s="14">
        <f t="shared" si="212"/>
        <v>0</v>
      </c>
      <c r="S257" s="62">
        <f t="shared" si="213"/>
        <v>1</v>
      </c>
      <c r="T257" s="21">
        <f t="shared" si="214"/>
        <v>0</v>
      </c>
      <c r="U257" s="3">
        <f t="shared" si="215"/>
        <v>1</v>
      </c>
      <c r="V257" s="3">
        <f t="shared" si="216"/>
        <v>1</v>
      </c>
      <c r="W257" s="3" t="e">
        <f t="shared" si="217"/>
        <v>#NUM!</v>
      </c>
      <c r="X257" s="50" t="e">
        <f t="shared" si="218"/>
        <v>#NUM!</v>
      </c>
      <c r="Y257" s="50" t="e">
        <f t="shared" si="219"/>
        <v>#NUM!</v>
      </c>
      <c r="Z257" s="14" t="e">
        <f t="shared" si="220"/>
        <v>#NUM!</v>
      </c>
      <c r="AA257" s="14" t="e">
        <f t="shared" si="221"/>
        <v>#NUM!</v>
      </c>
      <c r="AB257" s="21">
        <f t="shared" si="222"/>
        <v>0</v>
      </c>
      <c r="AC257" s="21">
        <f t="shared" si="223"/>
        <v>0</v>
      </c>
    </row>
    <row r="258" spans="1:29" ht="14.25" hidden="1" customHeight="1" outlineLevel="1" x14ac:dyDescent="0.45">
      <c r="A258" s="113" t="s">
        <v>495</v>
      </c>
      <c r="B258" s="157"/>
      <c r="C258" s="52" t="s">
        <v>172</v>
      </c>
      <c r="D258" s="53"/>
      <c r="E258" s="54"/>
      <c r="F258" s="55"/>
      <c r="G258" s="55"/>
      <c r="H258" s="56"/>
      <c r="I258" s="57"/>
      <c r="J258" s="75">
        <f t="shared" si="206"/>
        <v>0</v>
      </c>
      <c r="K258" s="76">
        <f t="shared" si="207"/>
        <v>0</v>
      </c>
      <c r="L258" s="78">
        <f t="shared" si="208"/>
        <v>0</v>
      </c>
      <c r="M258" s="79">
        <f t="shared" si="209"/>
        <v>0</v>
      </c>
      <c r="N258" s="60">
        <f t="shared" si="210"/>
        <v>0</v>
      </c>
      <c r="O258" s="61">
        <f t="shared" si="205"/>
        <v>0</v>
      </c>
      <c r="Q258" s="14">
        <f t="shared" si="211"/>
        <v>0</v>
      </c>
      <c r="R258" s="14">
        <f t="shared" si="212"/>
        <v>0</v>
      </c>
      <c r="S258" s="62">
        <f t="shared" si="213"/>
        <v>1</v>
      </c>
      <c r="T258" s="21">
        <f t="shared" si="214"/>
        <v>0</v>
      </c>
      <c r="U258" s="3">
        <f t="shared" si="215"/>
        <v>1</v>
      </c>
      <c r="V258" s="3">
        <f t="shared" si="216"/>
        <v>1</v>
      </c>
      <c r="W258" s="3" t="e">
        <f t="shared" si="217"/>
        <v>#NUM!</v>
      </c>
      <c r="X258" s="50" t="e">
        <f t="shared" si="218"/>
        <v>#NUM!</v>
      </c>
      <c r="Y258" s="50" t="e">
        <f t="shared" si="219"/>
        <v>#NUM!</v>
      </c>
      <c r="Z258" s="14" t="e">
        <f t="shared" si="220"/>
        <v>#NUM!</v>
      </c>
      <c r="AA258" s="14" t="e">
        <f t="shared" si="221"/>
        <v>#NUM!</v>
      </c>
      <c r="AB258" s="21">
        <f t="shared" si="222"/>
        <v>0</v>
      </c>
      <c r="AC258" s="21">
        <f t="shared" si="223"/>
        <v>0</v>
      </c>
    </row>
    <row r="259" spans="1:29" ht="14.25" hidden="1" customHeight="1" outlineLevel="1" x14ac:dyDescent="0.45">
      <c r="A259" s="113" t="s">
        <v>496</v>
      </c>
      <c r="B259" s="157"/>
      <c r="C259" s="52" t="s">
        <v>173</v>
      </c>
      <c r="D259" s="53"/>
      <c r="E259" s="54"/>
      <c r="F259" s="55"/>
      <c r="G259" s="55"/>
      <c r="H259" s="56"/>
      <c r="I259" s="57"/>
      <c r="J259" s="75">
        <f t="shared" si="206"/>
        <v>0</v>
      </c>
      <c r="K259" s="76">
        <f t="shared" si="207"/>
        <v>0</v>
      </c>
      <c r="L259" s="78">
        <f t="shared" si="208"/>
        <v>0</v>
      </c>
      <c r="M259" s="79">
        <f t="shared" si="209"/>
        <v>0</v>
      </c>
      <c r="N259" s="60">
        <f t="shared" si="210"/>
        <v>0</v>
      </c>
      <c r="O259" s="61">
        <f t="shared" si="205"/>
        <v>0</v>
      </c>
      <c r="Q259" s="14">
        <f t="shared" si="211"/>
        <v>0</v>
      </c>
      <c r="R259" s="14">
        <f t="shared" si="212"/>
        <v>0</v>
      </c>
      <c r="S259" s="62">
        <f t="shared" si="213"/>
        <v>1</v>
      </c>
      <c r="T259" s="21">
        <f t="shared" si="214"/>
        <v>0</v>
      </c>
      <c r="U259" s="3">
        <f t="shared" si="215"/>
        <v>1</v>
      </c>
      <c r="V259" s="3">
        <f t="shared" si="216"/>
        <v>1</v>
      </c>
      <c r="W259" s="3" t="e">
        <f t="shared" si="217"/>
        <v>#NUM!</v>
      </c>
      <c r="X259" s="50" t="e">
        <f t="shared" si="218"/>
        <v>#NUM!</v>
      </c>
      <c r="Y259" s="50" t="e">
        <f t="shared" si="219"/>
        <v>#NUM!</v>
      </c>
      <c r="Z259" s="14" t="e">
        <f t="shared" si="220"/>
        <v>#NUM!</v>
      </c>
      <c r="AA259" s="14" t="e">
        <f t="shared" si="221"/>
        <v>#NUM!</v>
      </c>
      <c r="AB259" s="21">
        <f t="shared" si="222"/>
        <v>0</v>
      </c>
      <c r="AC259" s="21">
        <f t="shared" si="223"/>
        <v>0</v>
      </c>
    </row>
    <row r="260" spans="1:29" ht="14.25" hidden="1" customHeight="1" outlineLevel="1" x14ac:dyDescent="0.45">
      <c r="A260" s="113" t="s">
        <v>497</v>
      </c>
      <c r="B260" s="157"/>
      <c r="C260" s="52" t="s">
        <v>174</v>
      </c>
      <c r="D260" s="53"/>
      <c r="E260" s="54"/>
      <c r="F260" s="55"/>
      <c r="G260" s="55"/>
      <c r="H260" s="56"/>
      <c r="I260" s="57"/>
      <c r="J260" s="75">
        <f t="shared" si="206"/>
        <v>0</v>
      </c>
      <c r="K260" s="76">
        <f t="shared" si="207"/>
        <v>0</v>
      </c>
      <c r="L260" s="78">
        <f t="shared" si="208"/>
        <v>0</v>
      </c>
      <c r="M260" s="79">
        <f t="shared" si="209"/>
        <v>0</v>
      </c>
      <c r="N260" s="60">
        <f t="shared" si="210"/>
        <v>0</v>
      </c>
      <c r="O260" s="61">
        <f t="shared" si="205"/>
        <v>0</v>
      </c>
      <c r="Q260" s="14">
        <f t="shared" si="211"/>
        <v>0</v>
      </c>
      <c r="R260" s="14">
        <f t="shared" si="212"/>
        <v>0</v>
      </c>
      <c r="S260" s="62">
        <f t="shared" si="213"/>
        <v>1</v>
      </c>
      <c r="T260" s="21">
        <f t="shared" si="214"/>
        <v>0</v>
      </c>
      <c r="U260" s="3">
        <f t="shared" si="215"/>
        <v>1</v>
      </c>
      <c r="V260" s="3">
        <f t="shared" si="216"/>
        <v>1</v>
      </c>
      <c r="W260" s="3" t="e">
        <f t="shared" si="217"/>
        <v>#NUM!</v>
      </c>
      <c r="X260" s="50" t="e">
        <f t="shared" si="218"/>
        <v>#NUM!</v>
      </c>
      <c r="Y260" s="50" t="e">
        <f t="shared" si="219"/>
        <v>#NUM!</v>
      </c>
      <c r="Z260" s="14" t="e">
        <f t="shared" si="220"/>
        <v>#NUM!</v>
      </c>
      <c r="AA260" s="14" t="e">
        <f t="shared" si="221"/>
        <v>#NUM!</v>
      </c>
      <c r="AB260" s="21">
        <f t="shared" si="222"/>
        <v>0</v>
      </c>
      <c r="AC260" s="21">
        <f t="shared" si="223"/>
        <v>0</v>
      </c>
    </row>
    <row r="261" spans="1:29" ht="14.25" hidden="1" customHeight="1" outlineLevel="1" x14ac:dyDescent="0.45">
      <c r="A261" s="113" t="s">
        <v>498</v>
      </c>
      <c r="B261" s="157"/>
      <c r="C261" s="52" t="s">
        <v>175</v>
      </c>
      <c r="D261" s="53"/>
      <c r="E261" s="54"/>
      <c r="F261" s="55"/>
      <c r="G261" s="55"/>
      <c r="H261" s="56"/>
      <c r="I261" s="57"/>
      <c r="J261" s="75">
        <f t="shared" si="206"/>
        <v>0</v>
      </c>
      <c r="K261" s="76">
        <f t="shared" si="207"/>
        <v>0</v>
      </c>
      <c r="L261" s="78">
        <f t="shared" si="208"/>
        <v>0</v>
      </c>
      <c r="M261" s="79">
        <f t="shared" si="209"/>
        <v>0</v>
      </c>
      <c r="N261" s="60">
        <f t="shared" si="210"/>
        <v>0</v>
      </c>
      <c r="O261" s="61">
        <f t="shared" si="205"/>
        <v>0</v>
      </c>
      <c r="Q261" s="14">
        <f t="shared" si="211"/>
        <v>0</v>
      </c>
      <c r="R261" s="14">
        <f t="shared" si="212"/>
        <v>0</v>
      </c>
      <c r="S261" s="62">
        <f t="shared" si="213"/>
        <v>1</v>
      </c>
      <c r="T261" s="21">
        <f t="shared" si="214"/>
        <v>0</v>
      </c>
      <c r="U261" s="3">
        <f t="shared" si="215"/>
        <v>1</v>
      </c>
      <c r="V261" s="3">
        <f t="shared" si="216"/>
        <v>1</v>
      </c>
      <c r="W261" s="3" t="e">
        <f t="shared" si="217"/>
        <v>#NUM!</v>
      </c>
      <c r="X261" s="50" t="e">
        <f t="shared" si="218"/>
        <v>#NUM!</v>
      </c>
      <c r="Y261" s="50" t="e">
        <f t="shared" si="219"/>
        <v>#NUM!</v>
      </c>
      <c r="Z261" s="14" t="e">
        <f t="shared" si="220"/>
        <v>#NUM!</v>
      </c>
      <c r="AA261" s="14" t="e">
        <f t="shared" si="221"/>
        <v>#NUM!</v>
      </c>
      <c r="AB261" s="21">
        <f t="shared" si="222"/>
        <v>0</v>
      </c>
      <c r="AC261" s="21">
        <f t="shared" si="223"/>
        <v>0</v>
      </c>
    </row>
    <row r="262" spans="1:29" ht="14.25" hidden="1" customHeight="1" outlineLevel="1" x14ac:dyDescent="0.45">
      <c r="A262" s="113" t="s">
        <v>499</v>
      </c>
      <c r="B262" s="157"/>
      <c r="C262" s="52" t="s">
        <v>176</v>
      </c>
      <c r="D262" s="53"/>
      <c r="E262" s="54"/>
      <c r="F262" s="55"/>
      <c r="G262" s="55"/>
      <c r="H262" s="56"/>
      <c r="I262" s="57"/>
      <c r="J262" s="75">
        <f t="shared" si="206"/>
        <v>0</v>
      </c>
      <c r="K262" s="76">
        <f t="shared" si="207"/>
        <v>0</v>
      </c>
      <c r="L262" s="78">
        <f t="shared" si="208"/>
        <v>0</v>
      </c>
      <c r="M262" s="79">
        <f t="shared" si="209"/>
        <v>0</v>
      </c>
      <c r="N262" s="60">
        <f t="shared" si="210"/>
        <v>0</v>
      </c>
      <c r="O262" s="61">
        <f t="shared" si="205"/>
        <v>0</v>
      </c>
      <c r="Q262" s="14">
        <f t="shared" si="211"/>
        <v>0</v>
      </c>
      <c r="R262" s="14">
        <f t="shared" si="212"/>
        <v>0</v>
      </c>
      <c r="S262" s="62">
        <f t="shared" si="213"/>
        <v>1</v>
      </c>
      <c r="T262" s="21">
        <f t="shared" si="214"/>
        <v>0</v>
      </c>
      <c r="U262" s="3">
        <f t="shared" si="215"/>
        <v>1</v>
      </c>
      <c r="V262" s="3">
        <f t="shared" si="216"/>
        <v>1</v>
      </c>
      <c r="W262" s="3" t="e">
        <f t="shared" si="217"/>
        <v>#NUM!</v>
      </c>
      <c r="X262" s="50" t="e">
        <f t="shared" si="218"/>
        <v>#NUM!</v>
      </c>
      <c r="Y262" s="50" t="e">
        <f t="shared" si="219"/>
        <v>#NUM!</v>
      </c>
      <c r="Z262" s="14" t="e">
        <f t="shared" si="220"/>
        <v>#NUM!</v>
      </c>
      <c r="AA262" s="14" t="e">
        <f t="shared" si="221"/>
        <v>#NUM!</v>
      </c>
      <c r="AB262" s="21">
        <f t="shared" si="222"/>
        <v>0</v>
      </c>
      <c r="AC262" s="21">
        <f t="shared" si="223"/>
        <v>0</v>
      </c>
    </row>
    <row r="263" spans="1:29" ht="14.25" hidden="1" customHeight="1" outlineLevel="1" x14ac:dyDescent="0.45">
      <c r="A263" s="113" t="s">
        <v>500</v>
      </c>
      <c r="B263" s="157"/>
      <c r="C263" s="52" t="s">
        <v>177</v>
      </c>
      <c r="D263" s="53"/>
      <c r="E263" s="54"/>
      <c r="F263" s="55"/>
      <c r="G263" s="55"/>
      <c r="H263" s="56"/>
      <c r="I263" s="57"/>
      <c r="J263" s="75">
        <f t="shared" si="206"/>
        <v>0</v>
      </c>
      <c r="K263" s="76">
        <f t="shared" si="207"/>
        <v>0</v>
      </c>
      <c r="L263" s="78">
        <f t="shared" si="208"/>
        <v>0</v>
      </c>
      <c r="M263" s="79">
        <f t="shared" si="209"/>
        <v>0</v>
      </c>
      <c r="N263" s="60">
        <f t="shared" si="210"/>
        <v>0</v>
      </c>
      <c r="O263" s="61">
        <f t="shared" si="205"/>
        <v>0</v>
      </c>
      <c r="Q263" s="14">
        <f t="shared" si="211"/>
        <v>0</v>
      </c>
      <c r="R263" s="14">
        <f t="shared" si="212"/>
        <v>0</v>
      </c>
      <c r="S263" s="62">
        <f t="shared" si="213"/>
        <v>1</v>
      </c>
      <c r="T263" s="21">
        <f t="shared" si="214"/>
        <v>0</v>
      </c>
      <c r="U263" s="3">
        <f t="shared" si="215"/>
        <v>1</v>
      </c>
      <c r="V263" s="3">
        <f t="shared" si="216"/>
        <v>1</v>
      </c>
      <c r="W263" s="3" t="e">
        <f t="shared" si="217"/>
        <v>#NUM!</v>
      </c>
      <c r="X263" s="50" t="e">
        <f t="shared" si="218"/>
        <v>#NUM!</v>
      </c>
      <c r="Y263" s="50" t="e">
        <f t="shared" si="219"/>
        <v>#NUM!</v>
      </c>
      <c r="Z263" s="14" t="e">
        <f t="shared" si="220"/>
        <v>#NUM!</v>
      </c>
      <c r="AA263" s="14" t="e">
        <f t="shared" si="221"/>
        <v>#NUM!</v>
      </c>
      <c r="AB263" s="21">
        <f t="shared" si="222"/>
        <v>0</v>
      </c>
      <c r="AC263" s="21">
        <f t="shared" si="223"/>
        <v>0</v>
      </c>
    </row>
    <row r="264" spans="1:29" ht="14.25" hidden="1" customHeight="1" outlineLevel="1" x14ac:dyDescent="0.45">
      <c r="A264" s="113" t="s">
        <v>501</v>
      </c>
      <c r="B264" s="157"/>
      <c r="C264" s="52" t="s">
        <v>178</v>
      </c>
      <c r="D264" s="53"/>
      <c r="E264" s="54"/>
      <c r="F264" s="55"/>
      <c r="G264" s="55"/>
      <c r="H264" s="56"/>
      <c r="I264" s="57"/>
      <c r="J264" s="75">
        <f t="shared" si="206"/>
        <v>0</v>
      </c>
      <c r="K264" s="76">
        <f t="shared" si="207"/>
        <v>0</v>
      </c>
      <c r="L264" s="78">
        <f t="shared" si="208"/>
        <v>0</v>
      </c>
      <c r="M264" s="79">
        <f t="shared" si="209"/>
        <v>0</v>
      </c>
      <c r="N264" s="60">
        <f t="shared" si="210"/>
        <v>0</v>
      </c>
      <c r="O264" s="61">
        <f t="shared" si="205"/>
        <v>0</v>
      </c>
      <c r="Q264" s="14">
        <f t="shared" si="211"/>
        <v>0</v>
      </c>
      <c r="R264" s="14">
        <f t="shared" si="212"/>
        <v>0</v>
      </c>
      <c r="S264" s="62">
        <f t="shared" si="213"/>
        <v>1</v>
      </c>
      <c r="T264" s="21">
        <f t="shared" si="214"/>
        <v>0</v>
      </c>
      <c r="U264" s="3">
        <f t="shared" si="215"/>
        <v>1</v>
      </c>
      <c r="V264" s="3">
        <f t="shared" si="216"/>
        <v>1</v>
      </c>
      <c r="W264" s="3" t="e">
        <f t="shared" si="217"/>
        <v>#NUM!</v>
      </c>
      <c r="X264" s="50" t="e">
        <f t="shared" si="218"/>
        <v>#NUM!</v>
      </c>
      <c r="Y264" s="50" t="e">
        <f t="shared" si="219"/>
        <v>#NUM!</v>
      </c>
      <c r="Z264" s="14" t="e">
        <f t="shared" si="220"/>
        <v>#NUM!</v>
      </c>
      <c r="AA264" s="14" t="e">
        <f t="shared" si="221"/>
        <v>#NUM!</v>
      </c>
      <c r="AB264" s="21">
        <f t="shared" si="222"/>
        <v>0</v>
      </c>
      <c r="AC264" s="21">
        <f t="shared" si="223"/>
        <v>0</v>
      </c>
    </row>
    <row r="265" spans="1:29" ht="14.25" hidden="1" customHeight="1" outlineLevel="1" x14ac:dyDescent="0.45">
      <c r="A265" s="113" t="s">
        <v>502</v>
      </c>
      <c r="B265" s="157"/>
      <c r="C265" s="52" t="s">
        <v>179</v>
      </c>
      <c r="D265" s="53"/>
      <c r="E265" s="54"/>
      <c r="F265" s="55"/>
      <c r="G265" s="55"/>
      <c r="H265" s="56"/>
      <c r="I265" s="57"/>
      <c r="J265" s="75">
        <f t="shared" si="206"/>
        <v>0</v>
      </c>
      <c r="K265" s="76">
        <f t="shared" si="207"/>
        <v>0</v>
      </c>
      <c r="L265" s="78">
        <f t="shared" si="208"/>
        <v>0</v>
      </c>
      <c r="M265" s="79">
        <f t="shared" si="209"/>
        <v>0</v>
      </c>
      <c r="N265" s="60">
        <f t="shared" si="210"/>
        <v>0</v>
      </c>
      <c r="O265" s="61">
        <f t="shared" si="205"/>
        <v>0</v>
      </c>
      <c r="Q265" s="14">
        <f t="shared" si="211"/>
        <v>0</v>
      </c>
      <c r="R265" s="14">
        <f t="shared" si="212"/>
        <v>0</v>
      </c>
      <c r="S265" s="62">
        <f t="shared" si="213"/>
        <v>1</v>
      </c>
      <c r="T265" s="21">
        <f t="shared" si="214"/>
        <v>0</v>
      </c>
      <c r="U265" s="3">
        <f t="shared" si="215"/>
        <v>1</v>
      </c>
      <c r="V265" s="3">
        <f t="shared" si="216"/>
        <v>1</v>
      </c>
      <c r="W265" s="3" t="e">
        <f t="shared" si="217"/>
        <v>#NUM!</v>
      </c>
      <c r="X265" s="50" t="e">
        <f t="shared" si="218"/>
        <v>#NUM!</v>
      </c>
      <c r="Y265" s="50" t="e">
        <f t="shared" si="219"/>
        <v>#NUM!</v>
      </c>
      <c r="Z265" s="14" t="e">
        <f t="shared" si="220"/>
        <v>#NUM!</v>
      </c>
      <c r="AA265" s="14" t="e">
        <f t="shared" si="221"/>
        <v>#NUM!</v>
      </c>
      <c r="AB265" s="21">
        <f t="shared" si="222"/>
        <v>0</v>
      </c>
      <c r="AC265" s="21">
        <f t="shared" si="223"/>
        <v>0</v>
      </c>
    </row>
    <row r="266" spans="1:29" ht="14.25" hidden="1" customHeight="1" outlineLevel="1" x14ac:dyDescent="0.45">
      <c r="A266" s="113" t="s">
        <v>503</v>
      </c>
      <c r="B266" s="157"/>
      <c r="C266" s="52" t="s">
        <v>180</v>
      </c>
      <c r="D266" s="53"/>
      <c r="E266" s="54"/>
      <c r="F266" s="55"/>
      <c r="G266" s="55"/>
      <c r="H266" s="56"/>
      <c r="I266" s="57"/>
      <c r="J266" s="75">
        <f t="shared" si="206"/>
        <v>0</v>
      </c>
      <c r="K266" s="76">
        <f t="shared" si="207"/>
        <v>0</v>
      </c>
      <c r="L266" s="78">
        <f t="shared" si="208"/>
        <v>0</v>
      </c>
      <c r="M266" s="79">
        <f t="shared" si="209"/>
        <v>0</v>
      </c>
      <c r="N266" s="60">
        <f t="shared" si="210"/>
        <v>0</v>
      </c>
      <c r="O266" s="61">
        <f t="shared" si="205"/>
        <v>0</v>
      </c>
      <c r="Q266" s="14">
        <f t="shared" si="211"/>
        <v>0</v>
      </c>
      <c r="R266" s="14">
        <f t="shared" si="212"/>
        <v>0</v>
      </c>
      <c r="S266" s="62">
        <f t="shared" si="213"/>
        <v>1</v>
      </c>
      <c r="T266" s="21">
        <f t="shared" si="214"/>
        <v>0</v>
      </c>
      <c r="U266" s="3">
        <f t="shared" si="215"/>
        <v>1</v>
      </c>
      <c r="V266" s="3">
        <f t="shared" si="216"/>
        <v>1</v>
      </c>
      <c r="W266" s="3" t="e">
        <f t="shared" si="217"/>
        <v>#NUM!</v>
      </c>
      <c r="X266" s="50" t="e">
        <f t="shared" si="218"/>
        <v>#NUM!</v>
      </c>
      <c r="Y266" s="50" t="e">
        <f t="shared" si="219"/>
        <v>#NUM!</v>
      </c>
      <c r="Z266" s="14" t="e">
        <f t="shared" si="220"/>
        <v>#NUM!</v>
      </c>
      <c r="AA266" s="14" t="e">
        <f t="shared" si="221"/>
        <v>#NUM!</v>
      </c>
      <c r="AB266" s="21">
        <f t="shared" si="222"/>
        <v>0</v>
      </c>
      <c r="AC266" s="21">
        <f t="shared" si="223"/>
        <v>0</v>
      </c>
    </row>
    <row r="267" spans="1:29" ht="14.25" hidden="1" customHeight="1" outlineLevel="1" x14ac:dyDescent="0.45">
      <c r="A267" s="113" t="s">
        <v>504</v>
      </c>
      <c r="B267" s="157"/>
      <c r="C267" s="52" t="s">
        <v>181</v>
      </c>
      <c r="D267" s="53"/>
      <c r="E267" s="54"/>
      <c r="F267" s="55"/>
      <c r="G267" s="55"/>
      <c r="H267" s="56"/>
      <c r="I267" s="57"/>
      <c r="J267" s="75">
        <f t="shared" si="206"/>
        <v>0</v>
      </c>
      <c r="K267" s="76">
        <f t="shared" si="207"/>
        <v>0</v>
      </c>
      <c r="L267" s="78">
        <f t="shared" si="208"/>
        <v>0</v>
      </c>
      <c r="M267" s="79">
        <f t="shared" si="209"/>
        <v>0</v>
      </c>
      <c r="N267" s="60">
        <f t="shared" si="210"/>
        <v>0</v>
      </c>
      <c r="O267" s="61">
        <f t="shared" si="205"/>
        <v>0</v>
      </c>
      <c r="Q267" s="14">
        <f t="shared" si="211"/>
        <v>0</v>
      </c>
      <c r="R267" s="14">
        <f t="shared" si="212"/>
        <v>0</v>
      </c>
      <c r="S267" s="62">
        <f t="shared" si="213"/>
        <v>1</v>
      </c>
      <c r="T267" s="21">
        <f t="shared" si="214"/>
        <v>0</v>
      </c>
      <c r="U267" s="3">
        <f t="shared" si="215"/>
        <v>1</v>
      </c>
      <c r="V267" s="3">
        <f t="shared" si="216"/>
        <v>1</v>
      </c>
      <c r="W267" s="3" t="e">
        <f t="shared" si="217"/>
        <v>#NUM!</v>
      </c>
      <c r="X267" s="50" t="e">
        <f t="shared" si="218"/>
        <v>#NUM!</v>
      </c>
      <c r="Y267" s="50" t="e">
        <f t="shared" si="219"/>
        <v>#NUM!</v>
      </c>
      <c r="Z267" s="14" t="e">
        <f t="shared" si="220"/>
        <v>#NUM!</v>
      </c>
      <c r="AA267" s="14" t="e">
        <f t="shared" si="221"/>
        <v>#NUM!</v>
      </c>
      <c r="AB267" s="21">
        <f t="shared" si="222"/>
        <v>0</v>
      </c>
      <c r="AC267" s="21">
        <f t="shared" si="223"/>
        <v>0</v>
      </c>
    </row>
    <row r="268" spans="1:29" ht="14.25" hidden="1" customHeight="1" outlineLevel="1" x14ac:dyDescent="0.45">
      <c r="A268" s="113" t="s">
        <v>505</v>
      </c>
      <c r="B268" s="157"/>
      <c r="C268" s="52" t="s">
        <v>182</v>
      </c>
      <c r="D268" s="53"/>
      <c r="E268" s="54"/>
      <c r="F268" s="55"/>
      <c r="G268" s="55"/>
      <c r="H268" s="56"/>
      <c r="I268" s="57"/>
      <c r="J268" s="75">
        <f t="shared" si="206"/>
        <v>0</v>
      </c>
      <c r="K268" s="76">
        <f t="shared" si="207"/>
        <v>0</v>
      </c>
      <c r="L268" s="78">
        <f t="shared" si="208"/>
        <v>0</v>
      </c>
      <c r="M268" s="79">
        <f t="shared" si="209"/>
        <v>0</v>
      </c>
      <c r="N268" s="60">
        <f t="shared" si="210"/>
        <v>0</v>
      </c>
      <c r="O268" s="61">
        <f t="shared" si="205"/>
        <v>0</v>
      </c>
      <c r="Q268" s="14">
        <f t="shared" si="211"/>
        <v>0</v>
      </c>
      <c r="R268" s="14">
        <f t="shared" si="212"/>
        <v>0</v>
      </c>
      <c r="S268" s="62">
        <f t="shared" si="213"/>
        <v>1</v>
      </c>
      <c r="T268" s="21">
        <f t="shared" si="214"/>
        <v>0</v>
      </c>
      <c r="U268" s="3">
        <f t="shared" si="215"/>
        <v>1</v>
      </c>
      <c r="V268" s="3">
        <f t="shared" si="216"/>
        <v>1</v>
      </c>
      <c r="W268" s="3" t="e">
        <f t="shared" si="217"/>
        <v>#NUM!</v>
      </c>
      <c r="X268" s="50" t="e">
        <f t="shared" si="218"/>
        <v>#NUM!</v>
      </c>
      <c r="Y268" s="50" t="e">
        <f t="shared" si="219"/>
        <v>#NUM!</v>
      </c>
      <c r="Z268" s="14" t="e">
        <f t="shared" si="220"/>
        <v>#NUM!</v>
      </c>
      <c r="AA268" s="14" t="e">
        <f t="shared" si="221"/>
        <v>#NUM!</v>
      </c>
      <c r="AB268" s="21">
        <f t="shared" si="222"/>
        <v>0</v>
      </c>
      <c r="AC268" s="21">
        <f t="shared" si="223"/>
        <v>0</v>
      </c>
    </row>
    <row r="269" spans="1:29" ht="14.25" hidden="1" customHeight="1" outlineLevel="1" x14ac:dyDescent="0.45">
      <c r="A269" s="113" t="s">
        <v>506</v>
      </c>
      <c r="B269" s="157"/>
      <c r="C269" s="52" t="s">
        <v>183</v>
      </c>
      <c r="D269" s="53"/>
      <c r="E269" s="54"/>
      <c r="F269" s="55"/>
      <c r="G269" s="55"/>
      <c r="H269" s="56"/>
      <c r="I269" s="57"/>
      <c r="J269" s="75">
        <f t="shared" si="206"/>
        <v>0</v>
      </c>
      <c r="K269" s="76">
        <f t="shared" si="207"/>
        <v>0</v>
      </c>
      <c r="L269" s="78">
        <f t="shared" si="208"/>
        <v>0</v>
      </c>
      <c r="M269" s="79">
        <f t="shared" si="209"/>
        <v>0</v>
      </c>
      <c r="N269" s="60">
        <f t="shared" si="210"/>
        <v>0</v>
      </c>
      <c r="O269" s="61">
        <f t="shared" si="205"/>
        <v>0</v>
      </c>
      <c r="Q269" s="14">
        <f t="shared" si="211"/>
        <v>0</v>
      </c>
      <c r="R269" s="14">
        <f t="shared" si="212"/>
        <v>0</v>
      </c>
      <c r="S269" s="62">
        <f t="shared" si="213"/>
        <v>1</v>
      </c>
      <c r="T269" s="21">
        <f t="shared" si="214"/>
        <v>0</v>
      </c>
      <c r="U269" s="3">
        <f t="shared" si="215"/>
        <v>1</v>
      </c>
      <c r="V269" s="3">
        <f t="shared" si="216"/>
        <v>1</v>
      </c>
      <c r="W269" s="3" t="e">
        <f t="shared" si="217"/>
        <v>#NUM!</v>
      </c>
      <c r="X269" s="50" t="e">
        <f t="shared" si="218"/>
        <v>#NUM!</v>
      </c>
      <c r="Y269" s="50" t="e">
        <f t="shared" si="219"/>
        <v>#NUM!</v>
      </c>
      <c r="Z269" s="14" t="e">
        <f t="shared" si="220"/>
        <v>#NUM!</v>
      </c>
      <c r="AA269" s="14" t="e">
        <f t="shared" si="221"/>
        <v>#NUM!</v>
      </c>
      <c r="AB269" s="21">
        <f t="shared" si="222"/>
        <v>0</v>
      </c>
      <c r="AC269" s="21">
        <f t="shared" si="223"/>
        <v>0</v>
      </c>
    </row>
    <row r="270" spans="1:29" ht="14.25" hidden="1" customHeight="1" outlineLevel="1" x14ac:dyDescent="0.45">
      <c r="A270" s="113" t="s">
        <v>507</v>
      </c>
      <c r="B270" s="157"/>
      <c r="C270" s="52" t="s">
        <v>184</v>
      </c>
      <c r="D270" s="53"/>
      <c r="E270" s="54"/>
      <c r="F270" s="55"/>
      <c r="G270" s="55"/>
      <c r="H270" s="56"/>
      <c r="I270" s="57"/>
      <c r="J270" s="75">
        <f t="shared" si="206"/>
        <v>0</v>
      </c>
      <c r="K270" s="76">
        <f t="shared" si="207"/>
        <v>0</v>
      </c>
      <c r="L270" s="78">
        <f t="shared" si="208"/>
        <v>0</v>
      </c>
      <c r="M270" s="79">
        <f t="shared" si="209"/>
        <v>0</v>
      </c>
      <c r="N270" s="60">
        <f t="shared" si="210"/>
        <v>0</v>
      </c>
      <c r="O270" s="61">
        <f t="shared" si="205"/>
        <v>0</v>
      </c>
      <c r="Q270" s="14">
        <f t="shared" si="211"/>
        <v>0</v>
      </c>
      <c r="R270" s="14">
        <f t="shared" si="212"/>
        <v>0</v>
      </c>
      <c r="S270" s="62">
        <f t="shared" si="213"/>
        <v>1</v>
      </c>
      <c r="T270" s="21">
        <f t="shared" si="214"/>
        <v>0</v>
      </c>
      <c r="U270" s="3">
        <f t="shared" si="215"/>
        <v>1</v>
      </c>
      <c r="V270" s="3">
        <f t="shared" si="216"/>
        <v>1</v>
      </c>
      <c r="W270" s="3" t="e">
        <f t="shared" si="217"/>
        <v>#NUM!</v>
      </c>
      <c r="X270" s="50" t="e">
        <f t="shared" si="218"/>
        <v>#NUM!</v>
      </c>
      <c r="Y270" s="50" t="e">
        <f t="shared" si="219"/>
        <v>#NUM!</v>
      </c>
      <c r="Z270" s="14" t="e">
        <f t="shared" si="220"/>
        <v>#NUM!</v>
      </c>
      <c r="AA270" s="14" t="e">
        <f t="shared" si="221"/>
        <v>#NUM!</v>
      </c>
      <c r="AB270" s="21">
        <f t="shared" si="222"/>
        <v>0</v>
      </c>
      <c r="AC270" s="21">
        <f t="shared" si="223"/>
        <v>0</v>
      </c>
    </row>
    <row r="271" spans="1:29" ht="14.25" hidden="1" customHeight="1" outlineLevel="1" x14ac:dyDescent="0.45">
      <c r="A271" s="113" t="s">
        <v>508</v>
      </c>
      <c r="B271" s="157"/>
      <c r="C271" s="52" t="s">
        <v>185</v>
      </c>
      <c r="D271" s="53"/>
      <c r="E271" s="54"/>
      <c r="F271" s="55"/>
      <c r="G271" s="55"/>
      <c r="H271" s="56"/>
      <c r="I271" s="57"/>
      <c r="J271" s="75">
        <f t="shared" si="206"/>
        <v>0</v>
      </c>
      <c r="K271" s="76">
        <f t="shared" si="207"/>
        <v>0</v>
      </c>
      <c r="L271" s="78">
        <f t="shared" si="208"/>
        <v>0</v>
      </c>
      <c r="M271" s="79">
        <f t="shared" si="209"/>
        <v>0</v>
      </c>
      <c r="N271" s="60">
        <f t="shared" si="210"/>
        <v>0</v>
      </c>
      <c r="O271" s="61">
        <f t="shared" si="205"/>
        <v>0</v>
      </c>
      <c r="Q271" s="14">
        <f t="shared" si="211"/>
        <v>0</v>
      </c>
      <c r="R271" s="14">
        <f t="shared" si="212"/>
        <v>0</v>
      </c>
      <c r="S271" s="62">
        <f t="shared" si="213"/>
        <v>1</v>
      </c>
      <c r="T271" s="21">
        <f t="shared" si="214"/>
        <v>0</v>
      </c>
      <c r="U271" s="3">
        <f t="shared" si="215"/>
        <v>1</v>
      </c>
      <c r="V271" s="3">
        <f t="shared" si="216"/>
        <v>1</v>
      </c>
      <c r="W271" s="3" t="e">
        <f t="shared" si="217"/>
        <v>#NUM!</v>
      </c>
      <c r="X271" s="50" t="e">
        <f t="shared" si="218"/>
        <v>#NUM!</v>
      </c>
      <c r="Y271" s="50" t="e">
        <f t="shared" si="219"/>
        <v>#NUM!</v>
      </c>
      <c r="Z271" s="14" t="e">
        <f t="shared" si="220"/>
        <v>#NUM!</v>
      </c>
      <c r="AA271" s="14" t="e">
        <f t="shared" si="221"/>
        <v>#NUM!</v>
      </c>
      <c r="AB271" s="21">
        <f t="shared" si="222"/>
        <v>0</v>
      </c>
      <c r="AC271" s="21">
        <f t="shared" si="223"/>
        <v>0</v>
      </c>
    </row>
    <row r="272" spans="1:29" ht="14.25" hidden="1" customHeight="1" outlineLevel="1" x14ac:dyDescent="0.45">
      <c r="A272" s="113" t="s">
        <v>509</v>
      </c>
      <c r="B272" s="157"/>
      <c r="C272" s="52" t="s">
        <v>186</v>
      </c>
      <c r="D272" s="53"/>
      <c r="E272" s="54"/>
      <c r="F272" s="55"/>
      <c r="G272" s="55"/>
      <c r="H272" s="56"/>
      <c r="I272" s="57"/>
      <c r="J272" s="75">
        <f t="shared" si="206"/>
        <v>0</v>
      </c>
      <c r="K272" s="76">
        <f t="shared" si="207"/>
        <v>0</v>
      </c>
      <c r="L272" s="78">
        <f t="shared" si="208"/>
        <v>0</v>
      </c>
      <c r="M272" s="79">
        <f t="shared" si="209"/>
        <v>0</v>
      </c>
      <c r="N272" s="60">
        <f t="shared" si="210"/>
        <v>0</v>
      </c>
      <c r="O272" s="61">
        <f t="shared" si="205"/>
        <v>0</v>
      </c>
      <c r="Q272" s="14">
        <f t="shared" si="211"/>
        <v>0</v>
      </c>
      <c r="R272" s="14">
        <f t="shared" si="212"/>
        <v>0</v>
      </c>
      <c r="S272" s="62">
        <f t="shared" si="213"/>
        <v>1</v>
      </c>
      <c r="T272" s="21">
        <f t="shared" si="214"/>
        <v>0</v>
      </c>
      <c r="U272" s="3">
        <f t="shared" si="215"/>
        <v>1</v>
      </c>
      <c r="V272" s="3">
        <f t="shared" si="216"/>
        <v>1</v>
      </c>
      <c r="W272" s="3" t="e">
        <f t="shared" si="217"/>
        <v>#NUM!</v>
      </c>
      <c r="X272" s="50" t="e">
        <f t="shared" si="218"/>
        <v>#NUM!</v>
      </c>
      <c r="Y272" s="50" t="e">
        <f t="shared" si="219"/>
        <v>#NUM!</v>
      </c>
      <c r="Z272" s="14" t="e">
        <f t="shared" si="220"/>
        <v>#NUM!</v>
      </c>
      <c r="AA272" s="14" t="e">
        <f t="shared" si="221"/>
        <v>#NUM!</v>
      </c>
      <c r="AB272" s="21">
        <f t="shared" si="222"/>
        <v>0</v>
      </c>
      <c r="AC272" s="21">
        <f t="shared" si="223"/>
        <v>0</v>
      </c>
    </row>
    <row r="273" spans="1:29" ht="14.25" hidden="1" customHeight="1" outlineLevel="1" x14ac:dyDescent="0.45">
      <c r="A273" s="113" t="s">
        <v>510</v>
      </c>
      <c r="B273" s="157"/>
      <c r="C273" s="52" t="s">
        <v>187</v>
      </c>
      <c r="D273" s="53"/>
      <c r="E273" s="54"/>
      <c r="F273" s="55"/>
      <c r="G273" s="55"/>
      <c r="H273" s="56"/>
      <c r="I273" s="57"/>
      <c r="J273" s="75">
        <f t="shared" si="206"/>
        <v>0</v>
      </c>
      <c r="K273" s="76">
        <f t="shared" si="207"/>
        <v>0</v>
      </c>
      <c r="L273" s="78">
        <f t="shared" si="208"/>
        <v>0</v>
      </c>
      <c r="M273" s="79">
        <f t="shared" si="209"/>
        <v>0</v>
      </c>
      <c r="N273" s="60">
        <f t="shared" si="210"/>
        <v>0</v>
      </c>
      <c r="O273" s="61">
        <f t="shared" si="205"/>
        <v>0</v>
      </c>
      <c r="Q273" s="14">
        <f t="shared" si="211"/>
        <v>0</v>
      </c>
      <c r="R273" s="14">
        <f t="shared" si="212"/>
        <v>0</v>
      </c>
      <c r="S273" s="62">
        <f t="shared" si="213"/>
        <v>1</v>
      </c>
      <c r="T273" s="21">
        <f t="shared" si="214"/>
        <v>0</v>
      </c>
      <c r="U273" s="3">
        <f t="shared" si="215"/>
        <v>1</v>
      </c>
      <c r="V273" s="3">
        <f t="shared" si="216"/>
        <v>1</v>
      </c>
      <c r="W273" s="3" t="e">
        <f t="shared" si="217"/>
        <v>#NUM!</v>
      </c>
      <c r="X273" s="50" t="e">
        <f t="shared" si="218"/>
        <v>#NUM!</v>
      </c>
      <c r="Y273" s="50" t="e">
        <f t="shared" si="219"/>
        <v>#NUM!</v>
      </c>
      <c r="Z273" s="14" t="e">
        <f t="shared" si="220"/>
        <v>#NUM!</v>
      </c>
      <c r="AA273" s="14" t="e">
        <f t="shared" si="221"/>
        <v>#NUM!</v>
      </c>
      <c r="AB273" s="21">
        <f t="shared" si="222"/>
        <v>0</v>
      </c>
      <c r="AC273" s="21">
        <f t="shared" si="223"/>
        <v>0</v>
      </c>
    </row>
    <row r="274" spans="1:29" ht="14.25" hidden="1" customHeight="1" outlineLevel="1" x14ac:dyDescent="0.45">
      <c r="A274" s="113" t="s">
        <v>511</v>
      </c>
      <c r="B274" s="157"/>
      <c r="C274" s="52" t="s">
        <v>188</v>
      </c>
      <c r="D274" s="53"/>
      <c r="E274" s="54"/>
      <c r="F274" s="55"/>
      <c r="G274" s="55"/>
      <c r="H274" s="56"/>
      <c r="I274" s="57"/>
      <c r="J274" s="75">
        <f t="shared" si="206"/>
        <v>0</v>
      </c>
      <c r="K274" s="76">
        <f t="shared" si="207"/>
        <v>0</v>
      </c>
      <c r="L274" s="78">
        <f t="shared" si="208"/>
        <v>0</v>
      </c>
      <c r="M274" s="79">
        <f t="shared" si="209"/>
        <v>0</v>
      </c>
      <c r="N274" s="60">
        <f t="shared" si="210"/>
        <v>0</v>
      </c>
      <c r="O274" s="61">
        <f t="shared" si="205"/>
        <v>0</v>
      </c>
      <c r="Q274" s="14">
        <f t="shared" si="211"/>
        <v>0</v>
      </c>
      <c r="R274" s="14">
        <f t="shared" si="212"/>
        <v>0</v>
      </c>
      <c r="S274" s="62">
        <f t="shared" si="213"/>
        <v>1</v>
      </c>
      <c r="T274" s="21">
        <f t="shared" si="214"/>
        <v>0</v>
      </c>
      <c r="U274" s="3">
        <f t="shared" si="215"/>
        <v>1</v>
      </c>
      <c r="V274" s="3">
        <f t="shared" si="216"/>
        <v>1</v>
      </c>
      <c r="W274" s="3" t="e">
        <f t="shared" si="217"/>
        <v>#NUM!</v>
      </c>
      <c r="X274" s="50" t="e">
        <f t="shared" si="218"/>
        <v>#NUM!</v>
      </c>
      <c r="Y274" s="50" t="e">
        <f t="shared" si="219"/>
        <v>#NUM!</v>
      </c>
      <c r="Z274" s="14" t="e">
        <f t="shared" si="220"/>
        <v>#NUM!</v>
      </c>
      <c r="AA274" s="14" t="e">
        <f t="shared" si="221"/>
        <v>#NUM!</v>
      </c>
      <c r="AB274" s="21">
        <f t="shared" si="222"/>
        <v>0</v>
      </c>
      <c r="AC274" s="21">
        <f t="shared" si="223"/>
        <v>0</v>
      </c>
    </row>
    <row r="275" spans="1:29" ht="14.25" hidden="1" customHeight="1" outlineLevel="1" x14ac:dyDescent="0.45">
      <c r="A275" s="113" t="s">
        <v>512</v>
      </c>
      <c r="B275" s="157"/>
      <c r="C275" s="52" t="s">
        <v>189</v>
      </c>
      <c r="D275" s="53"/>
      <c r="E275" s="54"/>
      <c r="F275" s="55"/>
      <c r="G275" s="55"/>
      <c r="H275" s="56"/>
      <c r="I275" s="57"/>
      <c r="J275" s="75">
        <f t="shared" si="206"/>
        <v>0</v>
      </c>
      <c r="K275" s="76">
        <f t="shared" si="207"/>
        <v>0</v>
      </c>
      <c r="L275" s="78">
        <f t="shared" si="208"/>
        <v>0</v>
      </c>
      <c r="M275" s="79">
        <f t="shared" si="209"/>
        <v>0</v>
      </c>
      <c r="N275" s="60">
        <f t="shared" si="210"/>
        <v>0</v>
      </c>
      <c r="O275" s="61">
        <f t="shared" si="205"/>
        <v>0</v>
      </c>
      <c r="Q275" s="14">
        <f t="shared" si="211"/>
        <v>0</v>
      </c>
      <c r="R275" s="14">
        <f t="shared" si="212"/>
        <v>0</v>
      </c>
      <c r="S275" s="62">
        <f t="shared" si="213"/>
        <v>1</v>
      </c>
      <c r="T275" s="21">
        <f t="shared" si="214"/>
        <v>0</v>
      </c>
      <c r="U275" s="3">
        <f t="shared" si="215"/>
        <v>1</v>
      </c>
      <c r="V275" s="3">
        <f t="shared" si="216"/>
        <v>1</v>
      </c>
      <c r="W275" s="3" t="e">
        <f t="shared" si="217"/>
        <v>#NUM!</v>
      </c>
      <c r="X275" s="50" t="e">
        <f t="shared" si="218"/>
        <v>#NUM!</v>
      </c>
      <c r="Y275" s="50" t="e">
        <f t="shared" si="219"/>
        <v>#NUM!</v>
      </c>
      <c r="Z275" s="14" t="e">
        <f t="shared" si="220"/>
        <v>#NUM!</v>
      </c>
      <c r="AA275" s="14" t="e">
        <f t="shared" si="221"/>
        <v>#NUM!</v>
      </c>
      <c r="AB275" s="21">
        <f t="shared" si="222"/>
        <v>0</v>
      </c>
      <c r="AC275" s="21">
        <f t="shared" si="223"/>
        <v>0</v>
      </c>
    </row>
    <row r="276" spans="1:29" ht="14.25" hidden="1" customHeight="1" outlineLevel="1" x14ac:dyDescent="0.45">
      <c r="A276" s="113" t="s">
        <v>513</v>
      </c>
      <c r="B276" s="157"/>
      <c r="C276" s="52" t="s">
        <v>190</v>
      </c>
      <c r="D276" s="53"/>
      <c r="E276" s="54"/>
      <c r="F276" s="55"/>
      <c r="G276" s="55"/>
      <c r="H276" s="56"/>
      <c r="I276" s="57"/>
      <c r="J276" s="75">
        <f t="shared" si="206"/>
        <v>0</v>
      </c>
      <c r="K276" s="76">
        <f t="shared" si="207"/>
        <v>0</v>
      </c>
      <c r="L276" s="78">
        <f t="shared" si="208"/>
        <v>0</v>
      </c>
      <c r="M276" s="79">
        <f t="shared" si="209"/>
        <v>0</v>
      </c>
      <c r="N276" s="60">
        <f t="shared" si="210"/>
        <v>0</v>
      </c>
      <c r="O276" s="61">
        <f t="shared" si="205"/>
        <v>0</v>
      </c>
      <c r="Q276" s="14">
        <f t="shared" ref="Q276:Q307" si="224">IF(AND(G276="nein",H276&gt;=K$12),H276,K$12)</f>
        <v>0</v>
      </c>
      <c r="R276" s="14">
        <f t="shared" si="212"/>
        <v>0</v>
      </c>
      <c r="S276" s="62">
        <f t="shared" si="213"/>
        <v>1</v>
      </c>
      <c r="T276" s="21">
        <f t="shared" ref="T276:T307" si="225">IF(G276="ja",E276/38.5,S276/$R$18*E276/38.5)</f>
        <v>0</v>
      </c>
      <c r="U276" s="3">
        <f t="shared" si="215"/>
        <v>1</v>
      </c>
      <c r="V276" s="3">
        <f t="shared" si="216"/>
        <v>1</v>
      </c>
      <c r="W276" s="3" t="e">
        <f t="shared" ref="W276:W307" si="226">IF($G276="ja",1,IF(AND((W$6&gt;=EOMONTH($H276,-1)+1),W$6&lt;=$R276),1,0))</f>
        <v>#NUM!</v>
      </c>
      <c r="X276" s="50" t="e">
        <f t="shared" si="218"/>
        <v>#NUM!</v>
      </c>
      <c r="Y276" s="50" t="e">
        <f t="shared" si="219"/>
        <v>#NUM!</v>
      </c>
      <c r="Z276" s="14" t="e">
        <f t="shared" si="220"/>
        <v>#NUM!</v>
      </c>
      <c r="AA276" s="14" t="e">
        <f t="shared" si="221"/>
        <v>#NUM!</v>
      </c>
      <c r="AB276" s="21">
        <f t="shared" si="222"/>
        <v>0</v>
      </c>
      <c r="AC276" s="21">
        <f t="shared" si="223"/>
        <v>0</v>
      </c>
    </row>
    <row r="277" spans="1:29" ht="14.25" hidden="1" customHeight="1" outlineLevel="1" x14ac:dyDescent="0.45">
      <c r="A277" s="113" t="s">
        <v>514</v>
      </c>
      <c r="B277" s="157"/>
      <c r="C277" s="52" t="s">
        <v>191</v>
      </c>
      <c r="D277" s="53"/>
      <c r="E277" s="54"/>
      <c r="F277" s="55"/>
      <c r="G277" s="55"/>
      <c r="H277" s="56"/>
      <c r="I277" s="57"/>
      <c r="J277" s="75">
        <f t="shared" si="206"/>
        <v>0</v>
      </c>
      <c r="K277" s="76">
        <f t="shared" si="207"/>
        <v>0</v>
      </c>
      <c r="L277" s="78">
        <f t="shared" si="208"/>
        <v>0</v>
      </c>
      <c r="M277" s="79">
        <f t="shared" si="209"/>
        <v>0</v>
      </c>
      <c r="N277" s="60">
        <f t="shared" si="210"/>
        <v>0</v>
      </c>
      <c r="O277" s="61">
        <f t="shared" si="205"/>
        <v>0</v>
      </c>
      <c r="Q277" s="14">
        <f t="shared" si="224"/>
        <v>0</v>
      </c>
      <c r="R277" s="14">
        <f t="shared" si="212"/>
        <v>0</v>
      </c>
      <c r="S277" s="62">
        <f t="shared" si="213"/>
        <v>1</v>
      </c>
      <c r="T277" s="21">
        <f t="shared" si="225"/>
        <v>0</v>
      </c>
      <c r="U277" s="3">
        <f t="shared" si="215"/>
        <v>1</v>
      </c>
      <c r="V277" s="3">
        <f t="shared" si="216"/>
        <v>1</v>
      </c>
      <c r="W277" s="3" t="e">
        <f t="shared" si="226"/>
        <v>#NUM!</v>
      </c>
      <c r="X277" s="50" t="e">
        <f t="shared" si="218"/>
        <v>#NUM!</v>
      </c>
      <c r="Y277" s="50" t="e">
        <f t="shared" si="219"/>
        <v>#NUM!</v>
      </c>
      <c r="Z277" s="14" t="e">
        <f t="shared" si="220"/>
        <v>#NUM!</v>
      </c>
      <c r="AA277" s="14" t="e">
        <f t="shared" si="221"/>
        <v>#NUM!</v>
      </c>
      <c r="AB277" s="21">
        <f t="shared" si="222"/>
        <v>0</v>
      </c>
      <c r="AC277" s="21">
        <f t="shared" si="223"/>
        <v>0</v>
      </c>
    </row>
    <row r="278" spans="1:29" ht="14.25" hidden="1" customHeight="1" outlineLevel="1" x14ac:dyDescent="0.45">
      <c r="A278" s="113" t="s">
        <v>515</v>
      </c>
      <c r="B278" s="157"/>
      <c r="C278" s="52" t="s">
        <v>192</v>
      </c>
      <c r="D278" s="53"/>
      <c r="E278" s="54"/>
      <c r="F278" s="55"/>
      <c r="G278" s="55"/>
      <c r="H278" s="56"/>
      <c r="I278" s="57"/>
      <c r="J278" s="75">
        <f t="shared" si="206"/>
        <v>0</v>
      </c>
      <c r="K278" s="76">
        <f t="shared" si="207"/>
        <v>0</v>
      </c>
      <c r="L278" s="78">
        <f t="shared" si="208"/>
        <v>0</v>
      </c>
      <c r="M278" s="79">
        <f t="shared" si="209"/>
        <v>0</v>
      </c>
      <c r="N278" s="60">
        <f t="shared" si="210"/>
        <v>0</v>
      </c>
      <c r="O278" s="61">
        <f t="shared" si="205"/>
        <v>0</v>
      </c>
      <c r="Q278" s="14">
        <f t="shared" si="224"/>
        <v>0</v>
      </c>
      <c r="R278" s="14">
        <f t="shared" si="212"/>
        <v>0</v>
      </c>
      <c r="S278" s="62">
        <f t="shared" si="213"/>
        <v>1</v>
      </c>
      <c r="T278" s="21">
        <f t="shared" si="225"/>
        <v>0</v>
      </c>
      <c r="U278" s="3">
        <f t="shared" si="215"/>
        <v>1</v>
      </c>
      <c r="V278" s="3">
        <f t="shared" si="216"/>
        <v>1</v>
      </c>
      <c r="W278" s="3" t="e">
        <f t="shared" si="226"/>
        <v>#NUM!</v>
      </c>
      <c r="X278" s="50" t="e">
        <f t="shared" si="218"/>
        <v>#NUM!</v>
      </c>
      <c r="Y278" s="50" t="e">
        <f t="shared" si="219"/>
        <v>#NUM!</v>
      </c>
      <c r="Z278" s="14" t="e">
        <f t="shared" si="220"/>
        <v>#NUM!</v>
      </c>
      <c r="AA278" s="14" t="e">
        <f t="shared" si="221"/>
        <v>#NUM!</v>
      </c>
      <c r="AB278" s="21">
        <f t="shared" si="222"/>
        <v>0</v>
      </c>
      <c r="AC278" s="21">
        <f t="shared" si="223"/>
        <v>0</v>
      </c>
    </row>
    <row r="279" spans="1:29" ht="14.25" hidden="1" customHeight="1" outlineLevel="1" x14ac:dyDescent="0.45">
      <c r="A279" s="113" t="s">
        <v>516</v>
      </c>
      <c r="B279" s="157"/>
      <c r="C279" s="52" t="s">
        <v>193</v>
      </c>
      <c r="D279" s="53"/>
      <c r="E279" s="54"/>
      <c r="F279" s="55"/>
      <c r="G279" s="55"/>
      <c r="H279" s="56"/>
      <c r="I279" s="57"/>
      <c r="J279" s="75">
        <f t="shared" si="206"/>
        <v>0</v>
      </c>
      <c r="K279" s="76">
        <f t="shared" si="207"/>
        <v>0</v>
      </c>
      <c r="L279" s="78">
        <f t="shared" si="208"/>
        <v>0</v>
      </c>
      <c r="M279" s="79">
        <f t="shared" si="209"/>
        <v>0</v>
      </c>
      <c r="N279" s="60">
        <f t="shared" si="210"/>
        <v>0</v>
      </c>
      <c r="O279" s="61">
        <f t="shared" si="205"/>
        <v>0</v>
      </c>
      <c r="Q279" s="14">
        <f t="shared" si="224"/>
        <v>0</v>
      </c>
      <c r="R279" s="14">
        <f t="shared" si="212"/>
        <v>0</v>
      </c>
      <c r="S279" s="62">
        <f t="shared" si="213"/>
        <v>1</v>
      </c>
      <c r="T279" s="21">
        <f t="shared" si="225"/>
        <v>0</v>
      </c>
      <c r="U279" s="3">
        <f t="shared" si="215"/>
        <v>1</v>
      </c>
      <c r="V279" s="3">
        <f t="shared" si="216"/>
        <v>1</v>
      </c>
      <c r="W279" s="3" t="e">
        <f t="shared" si="226"/>
        <v>#NUM!</v>
      </c>
      <c r="X279" s="50" t="e">
        <f t="shared" si="218"/>
        <v>#NUM!</v>
      </c>
      <c r="Y279" s="50" t="e">
        <f t="shared" si="219"/>
        <v>#NUM!</v>
      </c>
      <c r="Z279" s="14" t="e">
        <f t="shared" si="220"/>
        <v>#NUM!</v>
      </c>
      <c r="AA279" s="14" t="e">
        <f t="shared" si="221"/>
        <v>#NUM!</v>
      </c>
      <c r="AB279" s="21">
        <f t="shared" si="222"/>
        <v>0</v>
      </c>
      <c r="AC279" s="21">
        <f t="shared" si="223"/>
        <v>0</v>
      </c>
    </row>
    <row r="280" spans="1:29" ht="14.25" hidden="1" customHeight="1" outlineLevel="1" x14ac:dyDescent="0.45">
      <c r="A280" s="113" t="s">
        <v>517</v>
      </c>
      <c r="B280" s="157"/>
      <c r="C280" s="52" t="s">
        <v>194</v>
      </c>
      <c r="D280" s="53"/>
      <c r="E280" s="54"/>
      <c r="F280" s="55"/>
      <c r="G280" s="55"/>
      <c r="H280" s="56"/>
      <c r="I280" s="57"/>
      <c r="J280" s="75">
        <f t="shared" si="206"/>
        <v>0</v>
      </c>
      <c r="K280" s="76">
        <f t="shared" si="207"/>
        <v>0</v>
      </c>
      <c r="L280" s="78">
        <f t="shared" si="208"/>
        <v>0</v>
      </c>
      <c r="M280" s="79">
        <f t="shared" si="209"/>
        <v>0</v>
      </c>
      <c r="N280" s="60">
        <f t="shared" si="210"/>
        <v>0</v>
      </c>
      <c r="O280" s="61">
        <f t="shared" si="205"/>
        <v>0</v>
      </c>
      <c r="Q280" s="14">
        <f t="shared" si="224"/>
        <v>0</v>
      </c>
      <c r="R280" s="14">
        <f t="shared" si="212"/>
        <v>0</v>
      </c>
      <c r="S280" s="62">
        <f t="shared" si="213"/>
        <v>1</v>
      </c>
      <c r="T280" s="21">
        <f t="shared" si="225"/>
        <v>0</v>
      </c>
      <c r="U280" s="3">
        <f t="shared" si="215"/>
        <v>1</v>
      </c>
      <c r="V280" s="3">
        <f t="shared" si="216"/>
        <v>1</v>
      </c>
      <c r="W280" s="3" t="e">
        <f t="shared" si="226"/>
        <v>#NUM!</v>
      </c>
      <c r="X280" s="50" t="e">
        <f t="shared" si="218"/>
        <v>#NUM!</v>
      </c>
      <c r="Y280" s="50" t="e">
        <f t="shared" si="219"/>
        <v>#NUM!</v>
      </c>
      <c r="Z280" s="14" t="e">
        <f t="shared" si="220"/>
        <v>#NUM!</v>
      </c>
      <c r="AA280" s="14" t="e">
        <f t="shared" si="221"/>
        <v>#NUM!</v>
      </c>
      <c r="AB280" s="21">
        <f t="shared" si="222"/>
        <v>0</v>
      </c>
      <c r="AC280" s="21">
        <f t="shared" si="223"/>
        <v>0</v>
      </c>
    </row>
    <row r="281" spans="1:29" ht="14.25" hidden="1" customHeight="1" outlineLevel="1" x14ac:dyDescent="0.45">
      <c r="A281" s="113" t="s">
        <v>518</v>
      </c>
      <c r="B281" s="157"/>
      <c r="C281" s="52" t="s">
        <v>195</v>
      </c>
      <c r="D281" s="53"/>
      <c r="E281" s="54"/>
      <c r="F281" s="55"/>
      <c r="G281" s="55"/>
      <c r="H281" s="56"/>
      <c r="I281" s="57"/>
      <c r="J281" s="75">
        <f t="shared" si="206"/>
        <v>0</v>
      </c>
      <c r="K281" s="76">
        <f t="shared" si="207"/>
        <v>0</v>
      </c>
      <c r="L281" s="78">
        <f t="shared" si="208"/>
        <v>0</v>
      </c>
      <c r="M281" s="79">
        <f t="shared" si="209"/>
        <v>0</v>
      </c>
      <c r="N281" s="60">
        <f t="shared" si="210"/>
        <v>0</v>
      </c>
      <c r="O281" s="61">
        <f t="shared" si="205"/>
        <v>0</v>
      </c>
      <c r="Q281" s="14">
        <f t="shared" si="224"/>
        <v>0</v>
      </c>
      <c r="R281" s="14">
        <f t="shared" si="212"/>
        <v>0</v>
      </c>
      <c r="S281" s="62">
        <f t="shared" si="213"/>
        <v>1</v>
      </c>
      <c r="T281" s="21">
        <f t="shared" si="225"/>
        <v>0</v>
      </c>
      <c r="U281" s="3">
        <f t="shared" si="215"/>
        <v>1</v>
      </c>
      <c r="V281" s="3">
        <f t="shared" si="216"/>
        <v>1</v>
      </c>
      <c r="W281" s="3" t="e">
        <f t="shared" si="226"/>
        <v>#NUM!</v>
      </c>
      <c r="X281" s="50" t="e">
        <f t="shared" si="218"/>
        <v>#NUM!</v>
      </c>
      <c r="Y281" s="50" t="e">
        <f t="shared" si="219"/>
        <v>#NUM!</v>
      </c>
      <c r="Z281" s="14" t="e">
        <f t="shared" si="220"/>
        <v>#NUM!</v>
      </c>
      <c r="AA281" s="14" t="e">
        <f t="shared" si="221"/>
        <v>#NUM!</v>
      </c>
      <c r="AB281" s="21">
        <f t="shared" si="222"/>
        <v>0</v>
      </c>
      <c r="AC281" s="21">
        <f t="shared" si="223"/>
        <v>0</v>
      </c>
    </row>
    <row r="282" spans="1:29" ht="14.25" hidden="1" customHeight="1" outlineLevel="1" x14ac:dyDescent="0.45">
      <c r="A282" s="113" t="s">
        <v>519</v>
      </c>
      <c r="B282" s="157"/>
      <c r="C282" s="52" t="s">
        <v>196</v>
      </c>
      <c r="D282" s="53"/>
      <c r="E282" s="54"/>
      <c r="F282" s="55"/>
      <c r="G282" s="55"/>
      <c r="H282" s="56"/>
      <c r="I282" s="57"/>
      <c r="J282" s="75">
        <f t="shared" si="206"/>
        <v>0</v>
      </c>
      <c r="K282" s="76">
        <f t="shared" si="207"/>
        <v>0</v>
      </c>
      <c r="L282" s="78">
        <f t="shared" si="208"/>
        <v>0</v>
      </c>
      <c r="M282" s="79">
        <f t="shared" si="209"/>
        <v>0</v>
      </c>
      <c r="N282" s="60">
        <f t="shared" si="210"/>
        <v>0</v>
      </c>
      <c r="O282" s="61">
        <f t="shared" si="205"/>
        <v>0</v>
      </c>
      <c r="Q282" s="14">
        <f t="shared" si="224"/>
        <v>0</v>
      </c>
      <c r="R282" s="14">
        <f t="shared" si="212"/>
        <v>0</v>
      </c>
      <c r="S282" s="62">
        <f t="shared" si="213"/>
        <v>1</v>
      </c>
      <c r="T282" s="21">
        <f t="shared" si="225"/>
        <v>0</v>
      </c>
      <c r="U282" s="3">
        <f t="shared" si="215"/>
        <v>1</v>
      </c>
      <c r="V282" s="3">
        <f t="shared" si="216"/>
        <v>1</v>
      </c>
      <c r="W282" s="3" t="e">
        <f t="shared" si="226"/>
        <v>#NUM!</v>
      </c>
      <c r="X282" s="50" t="e">
        <f t="shared" si="218"/>
        <v>#NUM!</v>
      </c>
      <c r="Y282" s="50" t="e">
        <f t="shared" si="219"/>
        <v>#NUM!</v>
      </c>
      <c r="Z282" s="14" t="e">
        <f t="shared" si="220"/>
        <v>#NUM!</v>
      </c>
      <c r="AA282" s="14" t="e">
        <f t="shared" si="221"/>
        <v>#NUM!</v>
      </c>
      <c r="AB282" s="21">
        <f t="shared" si="222"/>
        <v>0</v>
      </c>
      <c r="AC282" s="21">
        <f t="shared" si="223"/>
        <v>0</v>
      </c>
    </row>
    <row r="283" spans="1:29" ht="14.25" hidden="1" customHeight="1" outlineLevel="1" x14ac:dyDescent="0.45">
      <c r="A283" s="113" t="s">
        <v>520</v>
      </c>
      <c r="B283" s="157"/>
      <c r="C283" s="52" t="s">
        <v>197</v>
      </c>
      <c r="D283" s="53"/>
      <c r="E283" s="54"/>
      <c r="F283" s="55"/>
      <c r="G283" s="55"/>
      <c r="H283" s="56"/>
      <c r="I283" s="57"/>
      <c r="J283" s="75">
        <f t="shared" si="206"/>
        <v>0</v>
      </c>
      <c r="K283" s="76">
        <f t="shared" si="207"/>
        <v>0</v>
      </c>
      <c r="L283" s="78">
        <f t="shared" si="208"/>
        <v>0</v>
      </c>
      <c r="M283" s="79">
        <f t="shared" si="209"/>
        <v>0</v>
      </c>
      <c r="N283" s="60">
        <f t="shared" si="210"/>
        <v>0</v>
      </c>
      <c r="O283" s="61">
        <f t="shared" si="205"/>
        <v>0</v>
      </c>
      <c r="Q283" s="14">
        <f t="shared" si="224"/>
        <v>0</v>
      </c>
      <c r="R283" s="14">
        <f t="shared" si="212"/>
        <v>0</v>
      </c>
      <c r="S283" s="62">
        <f t="shared" si="213"/>
        <v>1</v>
      </c>
      <c r="T283" s="21">
        <f t="shared" si="225"/>
        <v>0</v>
      </c>
      <c r="U283" s="3">
        <f t="shared" si="215"/>
        <v>1</v>
      </c>
      <c r="V283" s="3">
        <f t="shared" si="216"/>
        <v>1</v>
      </c>
      <c r="W283" s="3" t="e">
        <f t="shared" si="226"/>
        <v>#NUM!</v>
      </c>
      <c r="X283" s="50" t="e">
        <f t="shared" si="218"/>
        <v>#NUM!</v>
      </c>
      <c r="Y283" s="50" t="e">
        <f t="shared" si="219"/>
        <v>#NUM!</v>
      </c>
      <c r="Z283" s="14" t="e">
        <f t="shared" si="220"/>
        <v>#NUM!</v>
      </c>
      <c r="AA283" s="14" t="e">
        <f t="shared" si="221"/>
        <v>#NUM!</v>
      </c>
      <c r="AB283" s="21">
        <f t="shared" si="222"/>
        <v>0</v>
      </c>
      <c r="AC283" s="21">
        <f t="shared" si="223"/>
        <v>0</v>
      </c>
    </row>
    <row r="284" spans="1:29" ht="14.25" hidden="1" customHeight="1" outlineLevel="1" x14ac:dyDescent="0.45">
      <c r="A284" s="113" t="s">
        <v>521</v>
      </c>
      <c r="B284" s="157"/>
      <c r="C284" s="52" t="s">
        <v>198</v>
      </c>
      <c r="D284" s="53"/>
      <c r="E284" s="54"/>
      <c r="F284" s="55"/>
      <c r="G284" s="55"/>
      <c r="H284" s="56"/>
      <c r="I284" s="57"/>
      <c r="J284" s="75">
        <f t="shared" si="206"/>
        <v>0</v>
      </c>
      <c r="K284" s="76">
        <f t="shared" si="207"/>
        <v>0</v>
      </c>
      <c r="L284" s="78">
        <f t="shared" si="208"/>
        <v>0</v>
      </c>
      <c r="M284" s="79">
        <f t="shared" si="209"/>
        <v>0</v>
      </c>
      <c r="N284" s="60">
        <f t="shared" si="210"/>
        <v>0</v>
      </c>
      <c r="O284" s="61">
        <f t="shared" si="205"/>
        <v>0</v>
      </c>
      <c r="Q284" s="14">
        <f t="shared" si="224"/>
        <v>0</v>
      </c>
      <c r="R284" s="14">
        <f t="shared" si="212"/>
        <v>0</v>
      </c>
      <c r="S284" s="62">
        <f t="shared" si="213"/>
        <v>1</v>
      </c>
      <c r="T284" s="21">
        <f t="shared" si="225"/>
        <v>0</v>
      </c>
      <c r="U284" s="3">
        <f t="shared" si="215"/>
        <v>1</v>
      </c>
      <c r="V284" s="3">
        <f t="shared" si="216"/>
        <v>1</v>
      </c>
      <c r="W284" s="3" t="e">
        <f t="shared" si="226"/>
        <v>#NUM!</v>
      </c>
      <c r="X284" s="50" t="e">
        <f t="shared" si="218"/>
        <v>#NUM!</v>
      </c>
      <c r="Y284" s="50" t="e">
        <f t="shared" si="219"/>
        <v>#NUM!</v>
      </c>
      <c r="Z284" s="14" t="e">
        <f t="shared" si="220"/>
        <v>#NUM!</v>
      </c>
      <c r="AA284" s="14" t="e">
        <f t="shared" si="221"/>
        <v>#NUM!</v>
      </c>
      <c r="AB284" s="21">
        <f t="shared" si="222"/>
        <v>0</v>
      </c>
      <c r="AC284" s="21">
        <f t="shared" si="223"/>
        <v>0</v>
      </c>
    </row>
    <row r="285" spans="1:29" ht="14.25" hidden="1" customHeight="1" outlineLevel="1" x14ac:dyDescent="0.45">
      <c r="A285" s="113" t="s">
        <v>522</v>
      </c>
      <c r="B285" s="157"/>
      <c r="C285" s="52" t="s">
        <v>199</v>
      </c>
      <c r="D285" s="53"/>
      <c r="E285" s="54"/>
      <c r="F285" s="55"/>
      <c r="G285" s="55"/>
      <c r="H285" s="56"/>
      <c r="I285" s="57"/>
      <c r="J285" s="75">
        <f t="shared" si="206"/>
        <v>0</v>
      </c>
      <c r="K285" s="76">
        <f t="shared" si="207"/>
        <v>0</v>
      </c>
      <c r="L285" s="78">
        <f t="shared" si="208"/>
        <v>0</v>
      </c>
      <c r="M285" s="79">
        <f t="shared" si="209"/>
        <v>0</v>
      </c>
      <c r="N285" s="60">
        <f t="shared" si="210"/>
        <v>0</v>
      </c>
      <c r="O285" s="61">
        <f t="shared" si="205"/>
        <v>0</v>
      </c>
      <c r="Q285" s="14">
        <f t="shared" si="224"/>
        <v>0</v>
      </c>
      <c r="R285" s="14">
        <f t="shared" si="212"/>
        <v>0</v>
      </c>
      <c r="S285" s="62">
        <f t="shared" si="213"/>
        <v>1</v>
      </c>
      <c r="T285" s="21">
        <f t="shared" si="225"/>
        <v>0</v>
      </c>
      <c r="U285" s="3">
        <f t="shared" si="215"/>
        <v>1</v>
      </c>
      <c r="V285" s="3">
        <f t="shared" si="216"/>
        <v>1</v>
      </c>
      <c r="W285" s="3" t="e">
        <f t="shared" si="226"/>
        <v>#NUM!</v>
      </c>
      <c r="X285" s="50" t="e">
        <f t="shared" si="218"/>
        <v>#NUM!</v>
      </c>
      <c r="Y285" s="50" t="e">
        <f t="shared" si="219"/>
        <v>#NUM!</v>
      </c>
      <c r="Z285" s="14" t="e">
        <f t="shared" si="220"/>
        <v>#NUM!</v>
      </c>
      <c r="AA285" s="14" t="e">
        <f t="shared" si="221"/>
        <v>#NUM!</v>
      </c>
      <c r="AB285" s="21">
        <f t="shared" si="222"/>
        <v>0</v>
      </c>
      <c r="AC285" s="21">
        <f t="shared" si="223"/>
        <v>0</v>
      </c>
    </row>
    <row r="286" spans="1:29" ht="14.25" hidden="1" customHeight="1" outlineLevel="1" x14ac:dyDescent="0.45">
      <c r="A286" s="113" t="s">
        <v>523</v>
      </c>
      <c r="B286" s="157"/>
      <c r="C286" s="52" t="s">
        <v>200</v>
      </c>
      <c r="D286" s="53"/>
      <c r="E286" s="54"/>
      <c r="F286" s="55"/>
      <c r="G286" s="55"/>
      <c r="H286" s="56"/>
      <c r="I286" s="57"/>
      <c r="J286" s="75">
        <f t="shared" si="206"/>
        <v>0</v>
      </c>
      <c r="K286" s="76">
        <f t="shared" si="207"/>
        <v>0</v>
      </c>
      <c r="L286" s="78">
        <f t="shared" si="208"/>
        <v>0</v>
      </c>
      <c r="M286" s="79">
        <f t="shared" si="209"/>
        <v>0</v>
      </c>
      <c r="N286" s="60">
        <f t="shared" si="210"/>
        <v>0</v>
      </c>
      <c r="O286" s="61">
        <f t="shared" si="205"/>
        <v>0</v>
      </c>
      <c r="Q286" s="14">
        <f t="shared" si="224"/>
        <v>0</v>
      </c>
      <c r="R286" s="14">
        <f t="shared" si="212"/>
        <v>0</v>
      </c>
      <c r="S286" s="62">
        <f t="shared" si="213"/>
        <v>1</v>
      </c>
      <c r="T286" s="21">
        <f t="shared" si="225"/>
        <v>0</v>
      </c>
      <c r="U286" s="3">
        <f t="shared" si="215"/>
        <v>1</v>
      </c>
      <c r="V286" s="3">
        <f t="shared" si="216"/>
        <v>1</v>
      </c>
      <c r="W286" s="3" t="e">
        <f t="shared" si="226"/>
        <v>#NUM!</v>
      </c>
      <c r="X286" s="50" t="e">
        <f t="shared" si="218"/>
        <v>#NUM!</v>
      </c>
      <c r="Y286" s="50" t="e">
        <f t="shared" si="219"/>
        <v>#NUM!</v>
      </c>
      <c r="Z286" s="14" t="e">
        <f t="shared" si="220"/>
        <v>#NUM!</v>
      </c>
      <c r="AA286" s="14" t="e">
        <f t="shared" si="221"/>
        <v>#NUM!</v>
      </c>
      <c r="AB286" s="21">
        <f t="shared" si="222"/>
        <v>0</v>
      </c>
      <c r="AC286" s="21">
        <f t="shared" si="223"/>
        <v>0</v>
      </c>
    </row>
    <row r="287" spans="1:29" ht="14.25" hidden="1" customHeight="1" outlineLevel="1" x14ac:dyDescent="0.45">
      <c r="A287" s="113" t="s">
        <v>524</v>
      </c>
      <c r="B287" s="157"/>
      <c r="C287" s="52" t="s">
        <v>201</v>
      </c>
      <c r="D287" s="53"/>
      <c r="E287" s="54"/>
      <c r="F287" s="55"/>
      <c r="G287" s="55"/>
      <c r="H287" s="56"/>
      <c r="I287" s="57"/>
      <c r="J287" s="75">
        <f t="shared" si="206"/>
        <v>0</v>
      </c>
      <c r="K287" s="76">
        <f t="shared" si="207"/>
        <v>0</v>
      </c>
      <c r="L287" s="78">
        <f t="shared" si="208"/>
        <v>0</v>
      </c>
      <c r="M287" s="79">
        <f t="shared" si="209"/>
        <v>0</v>
      </c>
      <c r="N287" s="60">
        <f t="shared" si="210"/>
        <v>0</v>
      </c>
      <c r="O287" s="61">
        <f t="shared" si="205"/>
        <v>0</v>
      </c>
      <c r="Q287" s="14">
        <f t="shared" si="224"/>
        <v>0</v>
      </c>
      <c r="R287" s="14">
        <f t="shared" si="212"/>
        <v>0</v>
      </c>
      <c r="S287" s="62">
        <f t="shared" si="213"/>
        <v>1</v>
      </c>
      <c r="T287" s="21">
        <f t="shared" si="225"/>
        <v>0</v>
      </c>
      <c r="U287" s="3">
        <f t="shared" si="215"/>
        <v>1</v>
      </c>
      <c r="V287" s="3">
        <f t="shared" si="216"/>
        <v>1</v>
      </c>
      <c r="W287" s="3" t="e">
        <f t="shared" si="226"/>
        <v>#NUM!</v>
      </c>
      <c r="X287" s="50" t="e">
        <f t="shared" si="218"/>
        <v>#NUM!</v>
      </c>
      <c r="Y287" s="50" t="e">
        <f t="shared" si="219"/>
        <v>#NUM!</v>
      </c>
      <c r="Z287" s="14" t="e">
        <f t="shared" si="220"/>
        <v>#NUM!</v>
      </c>
      <c r="AA287" s="14" t="e">
        <f t="shared" si="221"/>
        <v>#NUM!</v>
      </c>
      <c r="AB287" s="21">
        <f t="shared" si="222"/>
        <v>0</v>
      </c>
      <c r="AC287" s="21">
        <f t="shared" si="223"/>
        <v>0</v>
      </c>
    </row>
    <row r="288" spans="1:29" ht="14.25" hidden="1" customHeight="1" outlineLevel="1" x14ac:dyDescent="0.45">
      <c r="A288" s="113" t="s">
        <v>525</v>
      </c>
      <c r="B288" s="157"/>
      <c r="C288" s="52" t="s">
        <v>202</v>
      </c>
      <c r="D288" s="53"/>
      <c r="E288" s="54"/>
      <c r="F288" s="55"/>
      <c r="G288" s="55"/>
      <c r="H288" s="56"/>
      <c r="I288" s="57"/>
      <c r="J288" s="75">
        <f t="shared" si="206"/>
        <v>0</v>
      </c>
      <c r="K288" s="76">
        <f t="shared" si="207"/>
        <v>0</v>
      </c>
      <c r="L288" s="78">
        <f t="shared" si="208"/>
        <v>0</v>
      </c>
      <c r="M288" s="79">
        <f t="shared" si="209"/>
        <v>0</v>
      </c>
      <c r="N288" s="60">
        <f t="shared" si="210"/>
        <v>0</v>
      </c>
      <c r="O288" s="61">
        <f t="shared" si="205"/>
        <v>0</v>
      </c>
      <c r="Q288" s="14">
        <f t="shared" si="224"/>
        <v>0</v>
      </c>
      <c r="R288" s="14">
        <f t="shared" si="212"/>
        <v>0</v>
      </c>
      <c r="S288" s="62">
        <f t="shared" si="213"/>
        <v>1</v>
      </c>
      <c r="T288" s="21">
        <f t="shared" si="225"/>
        <v>0</v>
      </c>
      <c r="U288" s="3">
        <f t="shared" si="215"/>
        <v>1</v>
      </c>
      <c r="V288" s="3">
        <f t="shared" si="216"/>
        <v>1</v>
      </c>
      <c r="W288" s="3" t="e">
        <f t="shared" si="226"/>
        <v>#NUM!</v>
      </c>
      <c r="X288" s="50" t="e">
        <f t="shared" si="218"/>
        <v>#NUM!</v>
      </c>
      <c r="Y288" s="50" t="e">
        <f t="shared" si="219"/>
        <v>#NUM!</v>
      </c>
      <c r="Z288" s="14" t="e">
        <f t="shared" si="220"/>
        <v>#NUM!</v>
      </c>
      <c r="AA288" s="14" t="e">
        <f t="shared" si="221"/>
        <v>#NUM!</v>
      </c>
      <c r="AB288" s="21">
        <f t="shared" si="222"/>
        <v>0</v>
      </c>
      <c r="AC288" s="21">
        <f t="shared" si="223"/>
        <v>0</v>
      </c>
    </row>
    <row r="289" spans="1:29" ht="14.25" hidden="1" customHeight="1" outlineLevel="1" x14ac:dyDescent="0.45">
      <c r="A289" s="113" t="s">
        <v>526</v>
      </c>
      <c r="B289" s="157"/>
      <c r="C289" s="52" t="s">
        <v>203</v>
      </c>
      <c r="D289" s="53"/>
      <c r="E289" s="54"/>
      <c r="F289" s="55"/>
      <c r="G289" s="55"/>
      <c r="H289" s="56"/>
      <c r="I289" s="57"/>
      <c r="J289" s="75">
        <f t="shared" si="206"/>
        <v>0</v>
      </c>
      <c r="K289" s="76">
        <f t="shared" si="207"/>
        <v>0</v>
      </c>
      <c r="L289" s="78">
        <f t="shared" si="208"/>
        <v>0</v>
      </c>
      <c r="M289" s="79">
        <f t="shared" si="209"/>
        <v>0</v>
      </c>
      <c r="N289" s="60">
        <f t="shared" si="210"/>
        <v>0</v>
      </c>
      <c r="O289" s="61">
        <f t="shared" si="205"/>
        <v>0</v>
      </c>
      <c r="Q289" s="14">
        <f t="shared" si="224"/>
        <v>0</v>
      </c>
      <c r="R289" s="14">
        <f t="shared" si="212"/>
        <v>0</v>
      </c>
      <c r="S289" s="62">
        <f t="shared" si="213"/>
        <v>1</v>
      </c>
      <c r="T289" s="21">
        <f t="shared" si="225"/>
        <v>0</v>
      </c>
      <c r="U289" s="3">
        <f t="shared" si="215"/>
        <v>1</v>
      </c>
      <c r="V289" s="3">
        <f t="shared" si="216"/>
        <v>1</v>
      </c>
      <c r="W289" s="3" t="e">
        <f t="shared" si="226"/>
        <v>#NUM!</v>
      </c>
      <c r="X289" s="50" t="e">
        <f t="shared" si="218"/>
        <v>#NUM!</v>
      </c>
      <c r="Y289" s="50" t="e">
        <f t="shared" si="219"/>
        <v>#NUM!</v>
      </c>
      <c r="Z289" s="14" t="e">
        <f t="shared" si="220"/>
        <v>#NUM!</v>
      </c>
      <c r="AA289" s="14" t="e">
        <f t="shared" si="221"/>
        <v>#NUM!</v>
      </c>
      <c r="AB289" s="21">
        <f t="shared" si="222"/>
        <v>0</v>
      </c>
      <c r="AC289" s="21">
        <f t="shared" si="223"/>
        <v>0</v>
      </c>
    </row>
    <row r="290" spans="1:29" ht="14.25" hidden="1" customHeight="1" outlineLevel="1" x14ac:dyDescent="0.45">
      <c r="A290" s="113" t="s">
        <v>527</v>
      </c>
      <c r="B290" s="157"/>
      <c r="C290" s="52" t="s">
        <v>204</v>
      </c>
      <c r="D290" s="53"/>
      <c r="E290" s="54"/>
      <c r="F290" s="55"/>
      <c r="G290" s="55"/>
      <c r="H290" s="56"/>
      <c r="I290" s="57"/>
      <c r="J290" s="75">
        <f t="shared" si="206"/>
        <v>0</v>
      </c>
      <c r="K290" s="76">
        <f t="shared" si="207"/>
        <v>0</v>
      </c>
      <c r="L290" s="78">
        <f t="shared" si="208"/>
        <v>0</v>
      </c>
      <c r="M290" s="79">
        <f t="shared" si="209"/>
        <v>0</v>
      </c>
      <c r="N290" s="60">
        <f t="shared" si="210"/>
        <v>0</v>
      </c>
      <c r="O290" s="61">
        <f t="shared" si="205"/>
        <v>0</v>
      </c>
      <c r="Q290" s="14">
        <f t="shared" si="224"/>
        <v>0</v>
      </c>
      <c r="R290" s="14">
        <f t="shared" si="212"/>
        <v>0</v>
      </c>
      <c r="S290" s="62">
        <f t="shared" si="213"/>
        <v>1</v>
      </c>
      <c r="T290" s="21">
        <f t="shared" si="225"/>
        <v>0</v>
      </c>
      <c r="U290" s="3">
        <f t="shared" si="215"/>
        <v>1</v>
      </c>
      <c r="V290" s="3">
        <f t="shared" si="216"/>
        <v>1</v>
      </c>
      <c r="W290" s="3" t="e">
        <f t="shared" si="226"/>
        <v>#NUM!</v>
      </c>
      <c r="X290" s="50" t="e">
        <f t="shared" si="218"/>
        <v>#NUM!</v>
      </c>
      <c r="Y290" s="50" t="e">
        <f t="shared" si="219"/>
        <v>#NUM!</v>
      </c>
      <c r="Z290" s="14" t="e">
        <f t="shared" si="220"/>
        <v>#NUM!</v>
      </c>
      <c r="AA290" s="14" t="e">
        <f t="shared" si="221"/>
        <v>#NUM!</v>
      </c>
      <c r="AB290" s="21">
        <f t="shared" si="222"/>
        <v>0</v>
      </c>
      <c r="AC290" s="21">
        <f t="shared" si="223"/>
        <v>0</v>
      </c>
    </row>
    <row r="291" spans="1:29" ht="14.25" hidden="1" customHeight="1" outlineLevel="1" x14ac:dyDescent="0.45">
      <c r="A291" s="113" t="s">
        <v>528</v>
      </c>
      <c r="B291" s="157"/>
      <c r="C291" s="52" t="s">
        <v>205</v>
      </c>
      <c r="D291" s="53"/>
      <c r="E291" s="54"/>
      <c r="F291" s="55"/>
      <c r="G291" s="55"/>
      <c r="H291" s="56"/>
      <c r="I291" s="57"/>
      <c r="J291" s="75">
        <f t="shared" si="206"/>
        <v>0</v>
      </c>
      <c r="K291" s="76">
        <f t="shared" si="207"/>
        <v>0</v>
      </c>
      <c r="L291" s="78">
        <f t="shared" si="208"/>
        <v>0</v>
      </c>
      <c r="M291" s="79">
        <f t="shared" si="209"/>
        <v>0</v>
      </c>
      <c r="N291" s="60">
        <f t="shared" si="210"/>
        <v>0</v>
      </c>
      <c r="O291" s="61">
        <f t="shared" si="205"/>
        <v>0</v>
      </c>
      <c r="Q291" s="14">
        <f t="shared" si="224"/>
        <v>0</v>
      </c>
      <c r="R291" s="14">
        <f t="shared" si="212"/>
        <v>0</v>
      </c>
      <c r="S291" s="62">
        <f t="shared" si="213"/>
        <v>1</v>
      </c>
      <c r="T291" s="21">
        <f t="shared" si="225"/>
        <v>0</v>
      </c>
      <c r="U291" s="3">
        <f t="shared" si="215"/>
        <v>1</v>
      </c>
      <c r="V291" s="3">
        <f t="shared" si="216"/>
        <v>1</v>
      </c>
      <c r="W291" s="3" t="e">
        <f t="shared" si="226"/>
        <v>#NUM!</v>
      </c>
      <c r="X291" s="50" t="e">
        <f t="shared" si="218"/>
        <v>#NUM!</v>
      </c>
      <c r="Y291" s="50" t="e">
        <f t="shared" si="219"/>
        <v>#NUM!</v>
      </c>
      <c r="Z291" s="14" t="e">
        <f t="shared" si="220"/>
        <v>#NUM!</v>
      </c>
      <c r="AA291" s="14" t="e">
        <f t="shared" si="221"/>
        <v>#NUM!</v>
      </c>
      <c r="AB291" s="21">
        <f t="shared" si="222"/>
        <v>0</v>
      </c>
      <c r="AC291" s="21">
        <f t="shared" si="223"/>
        <v>0</v>
      </c>
    </row>
    <row r="292" spans="1:29" ht="14.25" hidden="1" customHeight="1" outlineLevel="1" x14ac:dyDescent="0.45">
      <c r="A292" s="113" t="s">
        <v>529</v>
      </c>
      <c r="B292" s="157"/>
      <c r="C292" s="52" t="s">
        <v>206</v>
      </c>
      <c r="D292" s="53"/>
      <c r="E292" s="54"/>
      <c r="F292" s="55"/>
      <c r="G292" s="55"/>
      <c r="H292" s="56"/>
      <c r="I292" s="57"/>
      <c r="J292" s="75">
        <f t="shared" si="206"/>
        <v>0</v>
      </c>
      <c r="K292" s="76">
        <f t="shared" si="207"/>
        <v>0</v>
      </c>
      <c r="L292" s="78">
        <f t="shared" si="208"/>
        <v>0</v>
      </c>
      <c r="M292" s="79">
        <f t="shared" si="209"/>
        <v>0</v>
      </c>
      <c r="N292" s="60">
        <f t="shared" si="210"/>
        <v>0</v>
      </c>
      <c r="O292" s="61">
        <f t="shared" si="205"/>
        <v>0</v>
      </c>
      <c r="Q292" s="14">
        <f t="shared" si="224"/>
        <v>0</v>
      </c>
      <c r="R292" s="14">
        <f t="shared" si="212"/>
        <v>0</v>
      </c>
      <c r="S292" s="62">
        <f t="shared" si="213"/>
        <v>1</v>
      </c>
      <c r="T292" s="21">
        <f t="shared" si="225"/>
        <v>0</v>
      </c>
      <c r="U292" s="3">
        <f t="shared" si="215"/>
        <v>1</v>
      </c>
      <c r="V292" s="3">
        <f t="shared" si="216"/>
        <v>1</v>
      </c>
      <c r="W292" s="3" t="e">
        <f t="shared" si="226"/>
        <v>#NUM!</v>
      </c>
      <c r="X292" s="50" t="e">
        <f t="shared" si="218"/>
        <v>#NUM!</v>
      </c>
      <c r="Y292" s="50" t="e">
        <f t="shared" si="219"/>
        <v>#NUM!</v>
      </c>
      <c r="Z292" s="14" t="e">
        <f t="shared" si="220"/>
        <v>#NUM!</v>
      </c>
      <c r="AA292" s="14" t="e">
        <f t="shared" si="221"/>
        <v>#NUM!</v>
      </c>
      <c r="AB292" s="21">
        <f t="shared" si="222"/>
        <v>0</v>
      </c>
      <c r="AC292" s="21">
        <f t="shared" si="223"/>
        <v>0</v>
      </c>
    </row>
    <row r="293" spans="1:29" ht="14.25" hidden="1" customHeight="1" outlineLevel="1" x14ac:dyDescent="0.45">
      <c r="A293" s="113" t="s">
        <v>530</v>
      </c>
      <c r="B293" s="157"/>
      <c r="C293" s="52" t="s">
        <v>207</v>
      </c>
      <c r="D293" s="53"/>
      <c r="E293" s="54"/>
      <c r="F293" s="55"/>
      <c r="G293" s="55"/>
      <c r="H293" s="56"/>
      <c r="I293" s="57"/>
      <c r="J293" s="75">
        <f t="shared" si="206"/>
        <v>0</v>
      </c>
      <c r="K293" s="76">
        <f t="shared" si="207"/>
        <v>0</v>
      </c>
      <c r="L293" s="78">
        <f t="shared" si="208"/>
        <v>0</v>
      </c>
      <c r="M293" s="79">
        <f t="shared" si="209"/>
        <v>0</v>
      </c>
      <c r="N293" s="60">
        <f t="shared" si="210"/>
        <v>0</v>
      </c>
      <c r="O293" s="61">
        <f t="shared" si="205"/>
        <v>0</v>
      </c>
      <c r="Q293" s="14">
        <f t="shared" si="224"/>
        <v>0</v>
      </c>
      <c r="R293" s="14">
        <f t="shared" si="212"/>
        <v>0</v>
      </c>
      <c r="S293" s="62">
        <f t="shared" si="213"/>
        <v>1</v>
      </c>
      <c r="T293" s="21">
        <f t="shared" si="225"/>
        <v>0</v>
      </c>
      <c r="U293" s="3">
        <f t="shared" si="215"/>
        <v>1</v>
      </c>
      <c r="V293" s="3">
        <f t="shared" si="216"/>
        <v>1</v>
      </c>
      <c r="W293" s="3" t="e">
        <f t="shared" si="226"/>
        <v>#NUM!</v>
      </c>
      <c r="X293" s="50" t="e">
        <f t="shared" si="218"/>
        <v>#NUM!</v>
      </c>
      <c r="Y293" s="50" t="e">
        <f t="shared" si="219"/>
        <v>#NUM!</v>
      </c>
      <c r="Z293" s="14" t="e">
        <f t="shared" si="220"/>
        <v>#NUM!</v>
      </c>
      <c r="AA293" s="14" t="e">
        <f t="shared" si="221"/>
        <v>#NUM!</v>
      </c>
      <c r="AB293" s="21">
        <f t="shared" si="222"/>
        <v>0</v>
      </c>
      <c r="AC293" s="21">
        <f t="shared" si="223"/>
        <v>0</v>
      </c>
    </row>
    <row r="294" spans="1:29" ht="14.25" hidden="1" customHeight="1" outlineLevel="1" x14ac:dyDescent="0.45">
      <c r="A294" s="113" t="s">
        <v>531</v>
      </c>
      <c r="B294" s="157"/>
      <c r="C294" s="52" t="s">
        <v>208</v>
      </c>
      <c r="D294" s="53"/>
      <c r="E294" s="54"/>
      <c r="F294" s="55"/>
      <c r="G294" s="55"/>
      <c r="H294" s="56"/>
      <c r="I294" s="57"/>
      <c r="J294" s="75">
        <f t="shared" si="206"/>
        <v>0</v>
      </c>
      <c r="K294" s="76">
        <f t="shared" si="207"/>
        <v>0</v>
      </c>
      <c r="L294" s="78">
        <f t="shared" si="208"/>
        <v>0</v>
      </c>
      <c r="M294" s="79">
        <f t="shared" si="209"/>
        <v>0</v>
      </c>
      <c r="N294" s="60">
        <f t="shared" si="210"/>
        <v>0</v>
      </c>
      <c r="O294" s="61">
        <f t="shared" si="205"/>
        <v>0</v>
      </c>
      <c r="Q294" s="14">
        <f t="shared" si="224"/>
        <v>0</v>
      </c>
      <c r="R294" s="14">
        <f t="shared" si="212"/>
        <v>0</v>
      </c>
      <c r="S294" s="62">
        <f t="shared" si="213"/>
        <v>1</v>
      </c>
      <c r="T294" s="21">
        <f t="shared" si="225"/>
        <v>0</v>
      </c>
      <c r="U294" s="3">
        <f t="shared" si="215"/>
        <v>1</v>
      </c>
      <c r="V294" s="3">
        <f t="shared" si="216"/>
        <v>1</v>
      </c>
      <c r="W294" s="3" t="e">
        <f t="shared" si="226"/>
        <v>#NUM!</v>
      </c>
      <c r="X294" s="50" t="e">
        <f t="shared" si="218"/>
        <v>#NUM!</v>
      </c>
      <c r="Y294" s="50" t="e">
        <f t="shared" si="219"/>
        <v>#NUM!</v>
      </c>
      <c r="Z294" s="14" t="e">
        <f t="shared" si="220"/>
        <v>#NUM!</v>
      </c>
      <c r="AA294" s="14" t="e">
        <f t="shared" si="221"/>
        <v>#NUM!</v>
      </c>
      <c r="AB294" s="21">
        <f t="shared" si="222"/>
        <v>0</v>
      </c>
      <c r="AC294" s="21">
        <f t="shared" si="223"/>
        <v>0</v>
      </c>
    </row>
    <row r="295" spans="1:29" ht="14.25" hidden="1" customHeight="1" outlineLevel="1" x14ac:dyDescent="0.45">
      <c r="A295" s="113" t="s">
        <v>532</v>
      </c>
      <c r="B295" s="157"/>
      <c r="C295" s="52" t="s">
        <v>209</v>
      </c>
      <c r="D295" s="53"/>
      <c r="E295" s="54"/>
      <c r="F295" s="55"/>
      <c r="G295" s="55"/>
      <c r="H295" s="56"/>
      <c r="I295" s="57"/>
      <c r="J295" s="75">
        <f t="shared" si="206"/>
        <v>0</v>
      </c>
      <c r="K295" s="76">
        <f t="shared" si="207"/>
        <v>0</v>
      </c>
      <c r="L295" s="78">
        <f t="shared" si="208"/>
        <v>0</v>
      </c>
      <c r="M295" s="79">
        <f t="shared" si="209"/>
        <v>0</v>
      </c>
      <c r="N295" s="60">
        <f t="shared" si="210"/>
        <v>0</v>
      </c>
      <c r="O295" s="61">
        <f t="shared" si="205"/>
        <v>0</v>
      </c>
      <c r="Q295" s="14">
        <f t="shared" si="224"/>
        <v>0</v>
      </c>
      <c r="R295" s="14">
        <f t="shared" si="212"/>
        <v>0</v>
      </c>
      <c r="S295" s="62">
        <f t="shared" si="213"/>
        <v>1</v>
      </c>
      <c r="T295" s="21">
        <f t="shared" si="225"/>
        <v>0</v>
      </c>
      <c r="U295" s="3">
        <f t="shared" si="215"/>
        <v>1</v>
      </c>
      <c r="V295" s="3">
        <f t="shared" si="216"/>
        <v>1</v>
      </c>
      <c r="W295" s="3" t="e">
        <f t="shared" si="226"/>
        <v>#NUM!</v>
      </c>
      <c r="X295" s="50" t="e">
        <f t="shared" si="218"/>
        <v>#NUM!</v>
      </c>
      <c r="Y295" s="50" t="e">
        <f t="shared" si="219"/>
        <v>#NUM!</v>
      </c>
      <c r="Z295" s="14" t="e">
        <f t="shared" si="220"/>
        <v>#NUM!</v>
      </c>
      <c r="AA295" s="14" t="e">
        <f t="shared" si="221"/>
        <v>#NUM!</v>
      </c>
      <c r="AB295" s="21">
        <f t="shared" si="222"/>
        <v>0</v>
      </c>
      <c r="AC295" s="21">
        <f t="shared" si="223"/>
        <v>0</v>
      </c>
    </row>
    <row r="296" spans="1:29" ht="14.25" hidden="1" customHeight="1" outlineLevel="1" x14ac:dyDescent="0.45">
      <c r="A296" s="113" t="s">
        <v>533</v>
      </c>
      <c r="B296" s="157"/>
      <c r="C296" s="52" t="s">
        <v>210</v>
      </c>
      <c r="D296" s="53"/>
      <c r="E296" s="54"/>
      <c r="F296" s="55"/>
      <c r="G296" s="55"/>
      <c r="H296" s="56"/>
      <c r="I296" s="57"/>
      <c r="J296" s="75">
        <f t="shared" si="206"/>
        <v>0</v>
      </c>
      <c r="K296" s="76">
        <f t="shared" si="207"/>
        <v>0</v>
      </c>
      <c r="L296" s="78">
        <f t="shared" si="208"/>
        <v>0</v>
      </c>
      <c r="M296" s="79">
        <f t="shared" si="209"/>
        <v>0</v>
      </c>
      <c r="N296" s="60">
        <f t="shared" si="210"/>
        <v>0</v>
      </c>
      <c r="O296" s="61">
        <f t="shared" si="205"/>
        <v>0</v>
      </c>
      <c r="Q296" s="14">
        <f t="shared" si="224"/>
        <v>0</v>
      </c>
      <c r="R296" s="14">
        <f t="shared" si="212"/>
        <v>0</v>
      </c>
      <c r="S296" s="62">
        <f t="shared" si="213"/>
        <v>1</v>
      </c>
      <c r="T296" s="21">
        <f t="shared" si="225"/>
        <v>0</v>
      </c>
      <c r="U296" s="3">
        <f t="shared" si="215"/>
        <v>1</v>
      </c>
      <c r="V296" s="3">
        <f t="shared" si="216"/>
        <v>1</v>
      </c>
      <c r="W296" s="3" t="e">
        <f t="shared" si="226"/>
        <v>#NUM!</v>
      </c>
      <c r="X296" s="50" t="e">
        <f t="shared" si="218"/>
        <v>#NUM!</v>
      </c>
      <c r="Y296" s="50" t="e">
        <f t="shared" si="219"/>
        <v>#NUM!</v>
      </c>
      <c r="Z296" s="14" t="e">
        <f t="shared" si="220"/>
        <v>#NUM!</v>
      </c>
      <c r="AA296" s="14" t="e">
        <f t="shared" si="221"/>
        <v>#NUM!</v>
      </c>
      <c r="AB296" s="21">
        <f t="shared" si="222"/>
        <v>0</v>
      </c>
      <c r="AC296" s="21">
        <f t="shared" si="223"/>
        <v>0</v>
      </c>
    </row>
    <row r="297" spans="1:29" ht="14.25" hidden="1" customHeight="1" outlineLevel="1" x14ac:dyDescent="0.45">
      <c r="A297" s="113" t="s">
        <v>534</v>
      </c>
      <c r="B297" s="157"/>
      <c r="C297" s="52" t="s">
        <v>211</v>
      </c>
      <c r="D297" s="53"/>
      <c r="E297" s="54"/>
      <c r="F297" s="55"/>
      <c r="G297" s="55"/>
      <c r="H297" s="56"/>
      <c r="I297" s="57"/>
      <c r="J297" s="75">
        <f t="shared" si="206"/>
        <v>0</v>
      </c>
      <c r="K297" s="76">
        <f t="shared" si="207"/>
        <v>0</v>
      </c>
      <c r="L297" s="78">
        <f t="shared" si="208"/>
        <v>0</v>
      </c>
      <c r="M297" s="79">
        <f t="shared" si="209"/>
        <v>0</v>
      </c>
      <c r="N297" s="60">
        <f t="shared" si="210"/>
        <v>0</v>
      </c>
      <c r="O297" s="61">
        <f t="shared" si="205"/>
        <v>0</v>
      </c>
      <c r="Q297" s="14">
        <f t="shared" si="224"/>
        <v>0</v>
      </c>
      <c r="R297" s="14">
        <f t="shared" si="212"/>
        <v>0</v>
      </c>
      <c r="S297" s="62">
        <f t="shared" si="213"/>
        <v>1</v>
      </c>
      <c r="T297" s="21">
        <f t="shared" si="225"/>
        <v>0</v>
      </c>
      <c r="U297" s="3">
        <f t="shared" si="215"/>
        <v>1</v>
      </c>
      <c r="V297" s="3">
        <f t="shared" si="216"/>
        <v>1</v>
      </c>
      <c r="W297" s="3" t="e">
        <f t="shared" si="226"/>
        <v>#NUM!</v>
      </c>
      <c r="X297" s="50" t="e">
        <f t="shared" si="218"/>
        <v>#NUM!</v>
      </c>
      <c r="Y297" s="50" t="e">
        <f t="shared" si="219"/>
        <v>#NUM!</v>
      </c>
      <c r="Z297" s="14" t="e">
        <f t="shared" si="220"/>
        <v>#NUM!</v>
      </c>
      <c r="AA297" s="14" t="e">
        <f t="shared" si="221"/>
        <v>#NUM!</v>
      </c>
      <c r="AB297" s="21">
        <f t="shared" si="222"/>
        <v>0</v>
      </c>
      <c r="AC297" s="21">
        <f t="shared" si="223"/>
        <v>0</v>
      </c>
    </row>
    <row r="298" spans="1:29" ht="14.25" hidden="1" customHeight="1" outlineLevel="1" x14ac:dyDescent="0.45">
      <c r="A298" s="113" t="s">
        <v>535</v>
      </c>
      <c r="B298" s="157"/>
      <c r="C298" s="52" t="s">
        <v>212</v>
      </c>
      <c r="D298" s="53"/>
      <c r="E298" s="54"/>
      <c r="F298" s="55"/>
      <c r="G298" s="55"/>
      <c r="H298" s="56"/>
      <c r="I298" s="57"/>
      <c r="J298" s="75">
        <f t="shared" si="206"/>
        <v>0</v>
      </c>
      <c r="K298" s="76">
        <f t="shared" si="207"/>
        <v>0</v>
      </c>
      <c r="L298" s="78">
        <f t="shared" si="208"/>
        <v>0</v>
      </c>
      <c r="M298" s="79">
        <f t="shared" si="209"/>
        <v>0</v>
      </c>
      <c r="N298" s="60">
        <f t="shared" si="210"/>
        <v>0</v>
      </c>
      <c r="O298" s="61">
        <f t="shared" si="205"/>
        <v>0</v>
      </c>
      <c r="Q298" s="14">
        <f t="shared" si="224"/>
        <v>0</v>
      </c>
      <c r="R298" s="14">
        <f t="shared" si="212"/>
        <v>0</v>
      </c>
      <c r="S298" s="62">
        <f t="shared" si="213"/>
        <v>1</v>
      </c>
      <c r="T298" s="21">
        <f t="shared" si="225"/>
        <v>0</v>
      </c>
      <c r="U298" s="3">
        <f t="shared" si="215"/>
        <v>1</v>
      </c>
      <c r="V298" s="3">
        <f t="shared" si="216"/>
        <v>1</v>
      </c>
      <c r="W298" s="3" t="e">
        <f t="shared" si="226"/>
        <v>#NUM!</v>
      </c>
      <c r="X298" s="50" t="e">
        <f t="shared" si="218"/>
        <v>#NUM!</v>
      </c>
      <c r="Y298" s="50" t="e">
        <f t="shared" si="219"/>
        <v>#NUM!</v>
      </c>
      <c r="Z298" s="14" t="e">
        <f t="shared" si="220"/>
        <v>#NUM!</v>
      </c>
      <c r="AA298" s="14" t="e">
        <f t="shared" si="221"/>
        <v>#NUM!</v>
      </c>
      <c r="AB298" s="21">
        <f t="shared" si="222"/>
        <v>0</v>
      </c>
      <c r="AC298" s="21">
        <f t="shared" si="223"/>
        <v>0</v>
      </c>
    </row>
    <row r="299" spans="1:29" ht="14.25" hidden="1" customHeight="1" outlineLevel="1" x14ac:dyDescent="0.45">
      <c r="A299" s="113" t="s">
        <v>536</v>
      </c>
      <c r="B299" s="157"/>
      <c r="C299" s="52" t="s">
        <v>213</v>
      </c>
      <c r="D299" s="53"/>
      <c r="E299" s="54"/>
      <c r="F299" s="55"/>
      <c r="G299" s="55"/>
      <c r="H299" s="56"/>
      <c r="I299" s="57"/>
      <c r="J299" s="75">
        <f t="shared" si="206"/>
        <v>0</v>
      </c>
      <c r="K299" s="76">
        <f t="shared" si="207"/>
        <v>0</v>
      </c>
      <c r="L299" s="78">
        <f t="shared" si="208"/>
        <v>0</v>
      </c>
      <c r="M299" s="79">
        <f t="shared" si="209"/>
        <v>0</v>
      </c>
      <c r="N299" s="60">
        <f t="shared" si="210"/>
        <v>0</v>
      </c>
      <c r="O299" s="61">
        <f t="shared" si="205"/>
        <v>0</v>
      </c>
      <c r="Q299" s="14">
        <f t="shared" si="224"/>
        <v>0</v>
      </c>
      <c r="R299" s="14">
        <f t="shared" si="212"/>
        <v>0</v>
      </c>
      <c r="S299" s="62">
        <f t="shared" si="213"/>
        <v>1</v>
      </c>
      <c r="T299" s="21">
        <f t="shared" si="225"/>
        <v>0</v>
      </c>
      <c r="U299" s="3">
        <f t="shared" si="215"/>
        <v>1</v>
      </c>
      <c r="V299" s="3">
        <f t="shared" si="216"/>
        <v>1</v>
      </c>
      <c r="W299" s="3" t="e">
        <f t="shared" si="226"/>
        <v>#NUM!</v>
      </c>
      <c r="X299" s="50" t="e">
        <f t="shared" si="218"/>
        <v>#NUM!</v>
      </c>
      <c r="Y299" s="50" t="e">
        <f t="shared" si="219"/>
        <v>#NUM!</v>
      </c>
      <c r="Z299" s="14" t="e">
        <f t="shared" si="220"/>
        <v>#NUM!</v>
      </c>
      <c r="AA299" s="14" t="e">
        <f t="shared" si="221"/>
        <v>#NUM!</v>
      </c>
      <c r="AB299" s="21">
        <f t="shared" si="222"/>
        <v>0</v>
      </c>
      <c r="AC299" s="21">
        <f t="shared" si="223"/>
        <v>0</v>
      </c>
    </row>
    <row r="300" spans="1:29" ht="14.25" hidden="1" customHeight="1" outlineLevel="1" x14ac:dyDescent="0.45">
      <c r="A300" s="113" t="s">
        <v>537</v>
      </c>
      <c r="B300" s="157"/>
      <c r="C300" s="52" t="s">
        <v>214</v>
      </c>
      <c r="D300" s="53"/>
      <c r="E300" s="54"/>
      <c r="F300" s="55"/>
      <c r="G300" s="55"/>
      <c r="H300" s="56"/>
      <c r="I300" s="57"/>
      <c r="J300" s="75">
        <f t="shared" si="206"/>
        <v>0</v>
      </c>
      <c r="K300" s="76">
        <f t="shared" si="207"/>
        <v>0</v>
      </c>
      <c r="L300" s="78">
        <f t="shared" si="208"/>
        <v>0</v>
      </c>
      <c r="M300" s="79">
        <f t="shared" si="209"/>
        <v>0</v>
      </c>
      <c r="N300" s="60">
        <f t="shared" si="210"/>
        <v>0</v>
      </c>
      <c r="O300" s="61">
        <f t="shared" si="205"/>
        <v>0</v>
      </c>
      <c r="Q300" s="14">
        <f t="shared" si="224"/>
        <v>0</v>
      </c>
      <c r="R300" s="14">
        <f t="shared" si="212"/>
        <v>0</v>
      </c>
      <c r="S300" s="62">
        <f t="shared" si="213"/>
        <v>1</v>
      </c>
      <c r="T300" s="21">
        <f t="shared" si="225"/>
        <v>0</v>
      </c>
      <c r="U300" s="3">
        <f t="shared" si="215"/>
        <v>1</v>
      </c>
      <c r="V300" s="3">
        <f t="shared" si="216"/>
        <v>1</v>
      </c>
      <c r="W300" s="3" t="e">
        <f t="shared" si="226"/>
        <v>#NUM!</v>
      </c>
      <c r="X300" s="50" t="e">
        <f t="shared" si="218"/>
        <v>#NUM!</v>
      </c>
      <c r="Y300" s="50" t="e">
        <f t="shared" si="219"/>
        <v>#NUM!</v>
      </c>
      <c r="Z300" s="14" t="e">
        <f t="shared" si="220"/>
        <v>#NUM!</v>
      </c>
      <c r="AA300" s="14" t="e">
        <f t="shared" si="221"/>
        <v>#NUM!</v>
      </c>
      <c r="AB300" s="21">
        <f t="shared" si="222"/>
        <v>0</v>
      </c>
      <c r="AC300" s="21">
        <f t="shared" si="223"/>
        <v>0</v>
      </c>
    </row>
    <row r="301" spans="1:29" ht="14.25" hidden="1" customHeight="1" outlineLevel="1" x14ac:dyDescent="0.45">
      <c r="A301" s="113" t="s">
        <v>538</v>
      </c>
      <c r="B301" s="157"/>
      <c r="C301" s="52" t="s">
        <v>215</v>
      </c>
      <c r="D301" s="53"/>
      <c r="E301" s="54"/>
      <c r="F301" s="55"/>
      <c r="G301" s="55"/>
      <c r="H301" s="56"/>
      <c r="I301" s="57"/>
      <c r="J301" s="75">
        <f t="shared" si="206"/>
        <v>0</v>
      </c>
      <c r="K301" s="76">
        <f t="shared" si="207"/>
        <v>0</v>
      </c>
      <c r="L301" s="78">
        <f t="shared" si="208"/>
        <v>0</v>
      </c>
      <c r="M301" s="79">
        <f t="shared" si="209"/>
        <v>0</v>
      </c>
      <c r="N301" s="60">
        <f t="shared" si="210"/>
        <v>0</v>
      </c>
      <c r="O301" s="61">
        <f t="shared" si="205"/>
        <v>0</v>
      </c>
      <c r="Q301" s="14">
        <f t="shared" si="224"/>
        <v>0</v>
      </c>
      <c r="R301" s="14">
        <f t="shared" si="212"/>
        <v>0</v>
      </c>
      <c r="S301" s="62">
        <f t="shared" si="213"/>
        <v>1</v>
      </c>
      <c r="T301" s="21">
        <f t="shared" si="225"/>
        <v>0</v>
      </c>
      <c r="U301" s="3">
        <f t="shared" si="215"/>
        <v>1</v>
      </c>
      <c r="V301" s="3">
        <f t="shared" si="216"/>
        <v>1</v>
      </c>
      <c r="W301" s="3" t="e">
        <f t="shared" si="226"/>
        <v>#NUM!</v>
      </c>
      <c r="X301" s="50" t="e">
        <f t="shared" si="218"/>
        <v>#NUM!</v>
      </c>
      <c r="Y301" s="50" t="e">
        <f t="shared" si="219"/>
        <v>#NUM!</v>
      </c>
      <c r="Z301" s="14" t="e">
        <f t="shared" si="220"/>
        <v>#NUM!</v>
      </c>
      <c r="AA301" s="14" t="e">
        <f t="shared" si="221"/>
        <v>#NUM!</v>
      </c>
      <c r="AB301" s="21">
        <f t="shared" si="222"/>
        <v>0</v>
      </c>
      <c r="AC301" s="21">
        <f t="shared" si="223"/>
        <v>0</v>
      </c>
    </row>
    <row r="302" spans="1:29" ht="14.25" hidden="1" customHeight="1" outlineLevel="1" x14ac:dyDescent="0.45">
      <c r="A302" s="113" t="s">
        <v>539</v>
      </c>
      <c r="B302" s="157"/>
      <c r="C302" s="52" t="s">
        <v>216</v>
      </c>
      <c r="D302" s="53"/>
      <c r="E302" s="54"/>
      <c r="F302" s="55"/>
      <c r="G302" s="55"/>
      <c r="H302" s="56"/>
      <c r="I302" s="57"/>
      <c r="J302" s="75">
        <f t="shared" si="206"/>
        <v>0</v>
      </c>
      <c r="K302" s="76">
        <f t="shared" si="207"/>
        <v>0</v>
      </c>
      <c r="L302" s="78">
        <f t="shared" si="208"/>
        <v>0</v>
      </c>
      <c r="M302" s="79">
        <f t="shared" si="209"/>
        <v>0</v>
      </c>
      <c r="N302" s="60">
        <f t="shared" si="210"/>
        <v>0</v>
      </c>
      <c r="O302" s="61">
        <f t="shared" si="205"/>
        <v>0</v>
      </c>
      <c r="Q302" s="14">
        <f t="shared" si="224"/>
        <v>0</v>
      </c>
      <c r="R302" s="14">
        <f t="shared" si="212"/>
        <v>0</v>
      </c>
      <c r="S302" s="62">
        <f t="shared" si="213"/>
        <v>1</v>
      </c>
      <c r="T302" s="21">
        <f t="shared" si="225"/>
        <v>0</v>
      </c>
      <c r="U302" s="3">
        <f t="shared" si="215"/>
        <v>1</v>
      </c>
      <c r="V302" s="3">
        <f t="shared" si="216"/>
        <v>1</v>
      </c>
      <c r="W302" s="3" t="e">
        <f t="shared" si="226"/>
        <v>#NUM!</v>
      </c>
      <c r="X302" s="50" t="e">
        <f t="shared" si="218"/>
        <v>#NUM!</v>
      </c>
      <c r="Y302" s="50" t="e">
        <f t="shared" si="219"/>
        <v>#NUM!</v>
      </c>
      <c r="Z302" s="14" t="e">
        <f t="shared" si="220"/>
        <v>#NUM!</v>
      </c>
      <c r="AA302" s="14" t="e">
        <f t="shared" si="221"/>
        <v>#NUM!</v>
      </c>
      <c r="AB302" s="21">
        <f t="shared" si="222"/>
        <v>0</v>
      </c>
      <c r="AC302" s="21">
        <f t="shared" si="223"/>
        <v>0</v>
      </c>
    </row>
    <row r="303" spans="1:29" ht="14.25" hidden="1" customHeight="1" outlineLevel="1" x14ac:dyDescent="0.45">
      <c r="A303" s="113" t="s">
        <v>540</v>
      </c>
      <c r="B303" s="157"/>
      <c r="C303" s="52" t="s">
        <v>217</v>
      </c>
      <c r="D303" s="53"/>
      <c r="E303" s="54"/>
      <c r="F303" s="55"/>
      <c r="G303" s="55"/>
      <c r="H303" s="56"/>
      <c r="I303" s="57"/>
      <c r="J303" s="75">
        <f t="shared" si="206"/>
        <v>0</v>
      </c>
      <c r="K303" s="76">
        <f t="shared" si="207"/>
        <v>0</v>
      </c>
      <c r="L303" s="78">
        <f t="shared" si="208"/>
        <v>0</v>
      </c>
      <c r="M303" s="79">
        <f t="shared" si="209"/>
        <v>0</v>
      </c>
      <c r="N303" s="60">
        <f t="shared" si="210"/>
        <v>0</v>
      </c>
      <c r="O303" s="61">
        <f t="shared" si="205"/>
        <v>0</v>
      </c>
      <c r="Q303" s="14">
        <f t="shared" si="224"/>
        <v>0</v>
      </c>
      <c r="R303" s="14">
        <f t="shared" si="212"/>
        <v>0</v>
      </c>
      <c r="S303" s="62">
        <f t="shared" si="213"/>
        <v>1</v>
      </c>
      <c r="T303" s="21">
        <f t="shared" si="225"/>
        <v>0</v>
      </c>
      <c r="U303" s="3">
        <f t="shared" si="215"/>
        <v>1</v>
      </c>
      <c r="V303" s="3">
        <f t="shared" si="216"/>
        <v>1</v>
      </c>
      <c r="W303" s="3" t="e">
        <f t="shared" si="226"/>
        <v>#NUM!</v>
      </c>
      <c r="X303" s="50" t="e">
        <f t="shared" si="218"/>
        <v>#NUM!</v>
      </c>
      <c r="Y303" s="50" t="e">
        <f t="shared" si="219"/>
        <v>#NUM!</v>
      </c>
      <c r="Z303" s="14" t="e">
        <f t="shared" si="220"/>
        <v>#NUM!</v>
      </c>
      <c r="AA303" s="14" t="e">
        <f t="shared" si="221"/>
        <v>#NUM!</v>
      </c>
      <c r="AB303" s="21">
        <f t="shared" si="222"/>
        <v>0</v>
      </c>
      <c r="AC303" s="21">
        <f t="shared" si="223"/>
        <v>0</v>
      </c>
    </row>
    <row r="304" spans="1:29" ht="14.25" hidden="1" customHeight="1" outlineLevel="1" x14ac:dyDescent="0.45">
      <c r="A304" s="113" t="s">
        <v>541</v>
      </c>
      <c r="B304" s="157"/>
      <c r="C304" s="52" t="s">
        <v>218</v>
      </c>
      <c r="D304" s="53"/>
      <c r="E304" s="54"/>
      <c r="F304" s="55"/>
      <c r="G304" s="55"/>
      <c r="H304" s="56"/>
      <c r="I304" s="57"/>
      <c r="J304" s="75">
        <f t="shared" si="206"/>
        <v>0</v>
      </c>
      <c r="K304" s="76">
        <f t="shared" si="207"/>
        <v>0</v>
      </c>
      <c r="L304" s="78">
        <f t="shared" si="208"/>
        <v>0</v>
      </c>
      <c r="M304" s="79">
        <f t="shared" si="209"/>
        <v>0</v>
      </c>
      <c r="N304" s="60">
        <f t="shared" si="210"/>
        <v>0</v>
      </c>
      <c r="O304" s="61">
        <f t="shared" si="205"/>
        <v>0</v>
      </c>
      <c r="Q304" s="14">
        <f t="shared" si="224"/>
        <v>0</v>
      </c>
      <c r="R304" s="14">
        <f t="shared" si="212"/>
        <v>0</v>
      </c>
      <c r="S304" s="62">
        <f t="shared" si="213"/>
        <v>1</v>
      </c>
      <c r="T304" s="21">
        <f t="shared" si="225"/>
        <v>0</v>
      </c>
      <c r="U304" s="3">
        <f t="shared" si="215"/>
        <v>1</v>
      </c>
      <c r="V304" s="3">
        <f t="shared" si="216"/>
        <v>1</v>
      </c>
      <c r="W304" s="3" t="e">
        <f t="shared" si="226"/>
        <v>#NUM!</v>
      </c>
      <c r="X304" s="50" t="e">
        <f t="shared" si="218"/>
        <v>#NUM!</v>
      </c>
      <c r="Y304" s="50" t="e">
        <f t="shared" si="219"/>
        <v>#NUM!</v>
      </c>
      <c r="Z304" s="14" t="e">
        <f t="shared" si="220"/>
        <v>#NUM!</v>
      </c>
      <c r="AA304" s="14" t="e">
        <f t="shared" si="221"/>
        <v>#NUM!</v>
      </c>
      <c r="AB304" s="21">
        <f t="shared" si="222"/>
        <v>0</v>
      </c>
      <c r="AC304" s="21">
        <f t="shared" si="223"/>
        <v>0</v>
      </c>
    </row>
    <row r="305" spans="1:29" ht="14.25" hidden="1" customHeight="1" outlineLevel="1" x14ac:dyDescent="0.45">
      <c r="A305" s="113" t="s">
        <v>542</v>
      </c>
      <c r="B305" s="157"/>
      <c r="C305" s="52" t="s">
        <v>219</v>
      </c>
      <c r="D305" s="53"/>
      <c r="E305" s="54"/>
      <c r="F305" s="55"/>
      <c r="G305" s="55"/>
      <c r="H305" s="56"/>
      <c r="I305" s="57"/>
      <c r="J305" s="75">
        <f t="shared" si="206"/>
        <v>0</v>
      </c>
      <c r="K305" s="76">
        <f t="shared" si="207"/>
        <v>0</v>
      </c>
      <c r="L305" s="78">
        <f t="shared" si="208"/>
        <v>0</v>
      </c>
      <c r="M305" s="79">
        <f t="shared" si="209"/>
        <v>0</v>
      </c>
      <c r="N305" s="60">
        <f t="shared" si="210"/>
        <v>0</v>
      </c>
      <c r="O305" s="61">
        <f t="shared" si="205"/>
        <v>0</v>
      </c>
      <c r="Q305" s="14">
        <f t="shared" si="224"/>
        <v>0</v>
      </c>
      <c r="R305" s="14">
        <f t="shared" si="212"/>
        <v>0</v>
      </c>
      <c r="S305" s="62">
        <f t="shared" si="213"/>
        <v>1</v>
      </c>
      <c r="T305" s="21">
        <f t="shared" si="225"/>
        <v>0</v>
      </c>
      <c r="U305" s="3">
        <f t="shared" si="215"/>
        <v>1</v>
      </c>
      <c r="V305" s="3">
        <f t="shared" si="216"/>
        <v>1</v>
      </c>
      <c r="W305" s="3" t="e">
        <f t="shared" si="226"/>
        <v>#NUM!</v>
      </c>
      <c r="X305" s="50" t="e">
        <f t="shared" si="218"/>
        <v>#NUM!</v>
      </c>
      <c r="Y305" s="50" t="e">
        <f t="shared" si="219"/>
        <v>#NUM!</v>
      </c>
      <c r="Z305" s="14" t="e">
        <f t="shared" si="220"/>
        <v>#NUM!</v>
      </c>
      <c r="AA305" s="14" t="e">
        <f t="shared" si="221"/>
        <v>#NUM!</v>
      </c>
      <c r="AB305" s="21">
        <f t="shared" si="222"/>
        <v>0</v>
      </c>
      <c r="AC305" s="21">
        <f t="shared" si="223"/>
        <v>0</v>
      </c>
    </row>
    <row r="306" spans="1:29" ht="14.25" hidden="1" customHeight="1" outlineLevel="1" x14ac:dyDescent="0.45">
      <c r="A306" s="113" t="s">
        <v>543</v>
      </c>
      <c r="B306" s="157"/>
      <c r="C306" s="52" t="s">
        <v>220</v>
      </c>
      <c r="D306" s="53"/>
      <c r="E306" s="54"/>
      <c r="F306" s="55"/>
      <c r="G306" s="55"/>
      <c r="H306" s="56"/>
      <c r="I306" s="57"/>
      <c r="J306" s="75">
        <f t="shared" si="206"/>
        <v>0</v>
      </c>
      <c r="K306" s="76">
        <f t="shared" si="207"/>
        <v>0</v>
      </c>
      <c r="L306" s="78">
        <f t="shared" si="208"/>
        <v>0</v>
      </c>
      <c r="M306" s="79">
        <f t="shared" si="209"/>
        <v>0</v>
      </c>
      <c r="N306" s="60">
        <f t="shared" si="210"/>
        <v>0</v>
      </c>
      <c r="O306" s="61">
        <f t="shared" si="205"/>
        <v>0</v>
      </c>
      <c r="Q306" s="14">
        <f t="shared" si="224"/>
        <v>0</v>
      </c>
      <c r="R306" s="14">
        <f t="shared" si="212"/>
        <v>0</v>
      </c>
      <c r="S306" s="62">
        <f t="shared" si="213"/>
        <v>1</v>
      </c>
      <c r="T306" s="21">
        <f t="shared" si="225"/>
        <v>0</v>
      </c>
      <c r="U306" s="3">
        <f t="shared" si="215"/>
        <v>1</v>
      </c>
      <c r="V306" s="3">
        <f t="shared" si="216"/>
        <v>1</v>
      </c>
      <c r="W306" s="3" t="e">
        <f t="shared" si="226"/>
        <v>#NUM!</v>
      </c>
      <c r="X306" s="50" t="e">
        <f t="shared" si="218"/>
        <v>#NUM!</v>
      </c>
      <c r="Y306" s="50" t="e">
        <f t="shared" si="219"/>
        <v>#NUM!</v>
      </c>
      <c r="Z306" s="14" t="e">
        <f t="shared" si="220"/>
        <v>#NUM!</v>
      </c>
      <c r="AA306" s="14" t="e">
        <f t="shared" si="221"/>
        <v>#NUM!</v>
      </c>
      <c r="AB306" s="21">
        <f t="shared" si="222"/>
        <v>0</v>
      </c>
      <c r="AC306" s="21">
        <f t="shared" si="223"/>
        <v>0</v>
      </c>
    </row>
    <row r="307" spans="1:29" ht="14.25" hidden="1" customHeight="1" outlineLevel="1" x14ac:dyDescent="0.45">
      <c r="A307" s="113" t="s">
        <v>544</v>
      </c>
      <c r="B307" s="157"/>
      <c r="C307" s="52" t="s">
        <v>221</v>
      </c>
      <c r="D307" s="53"/>
      <c r="E307" s="54"/>
      <c r="F307" s="55"/>
      <c r="G307" s="55"/>
      <c r="H307" s="56"/>
      <c r="I307" s="57"/>
      <c r="J307" s="75">
        <f t="shared" si="206"/>
        <v>0</v>
      </c>
      <c r="K307" s="76">
        <f t="shared" si="207"/>
        <v>0</v>
      </c>
      <c r="L307" s="78">
        <f t="shared" si="208"/>
        <v>0</v>
      </c>
      <c r="M307" s="79">
        <f t="shared" si="209"/>
        <v>0</v>
      </c>
      <c r="N307" s="60">
        <f t="shared" si="210"/>
        <v>0</v>
      </c>
      <c r="O307" s="61">
        <f t="shared" ref="O307:O315" si="227">L307+M307</f>
        <v>0</v>
      </c>
      <c r="Q307" s="14">
        <f t="shared" si="224"/>
        <v>0</v>
      </c>
      <c r="R307" s="14">
        <f t="shared" si="212"/>
        <v>0</v>
      </c>
      <c r="S307" s="62">
        <f t="shared" si="213"/>
        <v>1</v>
      </c>
      <c r="T307" s="21">
        <f t="shared" si="225"/>
        <v>0</v>
      </c>
      <c r="U307" s="3">
        <f t="shared" si="215"/>
        <v>1</v>
      </c>
      <c r="V307" s="3">
        <f t="shared" si="216"/>
        <v>1</v>
      </c>
      <c r="W307" s="3" t="e">
        <f t="shared" si="226"/>
        <v>#NUM!</v>
      </c>
      <c r="X307" s="50" t="e">
        <f t="shared" si="218"/>
        <v>#NUM!</v>
      </c>
      <c r="Y307" s="50" t="e">
        <f t="shared" si="219"/>
        <v>#NUM!</v>
      </c>
      <c r="Z307" s="14" t="e">
        <f t="shared" si="220"/>
        <v>#NUM!</v>
      </c>
      <c r="AA307" s="14" t="e">
        <f t="shared" si="221"/>
        <v>#NUM!</v>
      </c>
      <c r="AB307" s="21">
        <f t="shared" si="222"/>
        <v>0</v>
      </c>
      <c r="AC307" s="21">
        <f t="shared" si="223"/>
        <v>0</v>
      </c>
    </row>
    <row r="308" spans="1:29" ht="14.25" hidden="1" customHeight="1" outlineLevel="1" x14ac:dyDescent="0.45">
      <c r="A308" s="113" t="s">
        <v>545</v>
      </c>
      <c r="B308" s="157"/>
      <c r="C308" s="52" t="s">
        <v>222</v>
      </c>
      <c r="D308" s="53"/>
      <c r="E308" s="54"/>
      <c r="F308" s="55"/>
      <c r="G308" s="55"/>
      <c r="H308" s="56"/>
      <c r="I308" s="57"/>
      <c r="J308" s="75">
        <f t="shared" ref="J308:J315" si="228">IF(F308="ja",T308,0)</f>
        <v>0</v>
      </c>
      <c r="K308" s="76">
        <f t="shared" ref="K308:K315" si="229">IF(F308="nein",T308,0)</f>
        <v>0</v>
      </c>
      <c r="L308" s="78">
        <f t="shared" ref="L308:L315" si="230">IF(F308="ja",AC308,0)</f>
        <v>0</v>
      </c>
      <c r="M308" s="79">
        <f t="shared" ref="M308:M315" si="231">IF(F308="nein",AC308,0)</f>
        <v>0</v>
      </c>
      <c r="N308" s="60">
        <f t="shared" ref="N308:N315" si="232">J308+K308</f>
        <v>0</v>
      </c>
      <c r="O308" s="61">
        <f t="shared" si="227"/>
        <v>0</v>
      </c>
      <c r="Q308" s="14">
        <f t="shared" ref="Q308:Q315" si="233">IF(AND(G308="nein",H308&gt;=K$12),H308,K$12)</f>
        <v>0</v>
      </c>
      <c r="R308" s="14">
        <f t="shared" ref="R308:R315" si="234">IF(AND(H308="",I308="",E308&lt;&gt;"",F308&lt;&gt;""),N$12,IF(AND(I308="",E308=""),0,IF(AND(E308&lt;&gt;"",I308&lt;&gt;"",I308&lt;=N$12),I308,IF(AND(E308&lt;&gt;"",I308&lt;&gt;"",I308&gt;N$12),IF(F308="nein",I308="",N$12),N$12))))</f>
        <v>0</v>
      </c>
      <c r="S308" s="62">
        <f t="shared" ref="S308:S315" si="235">IF(ISERROR(DATEDIF(Q308,R308,"d")+1),0,(DATEDIF(Q308,R308,"d")+1))</f>
        <v>1</v>
      </c>
      <c r="T308" s="21">
        <f t="shared" ref="T308:T315" si="236">IF(G308="ja",E308/38.5,S308/$R$18*E308/38.5)</f>
        <v>0</v>
      </c>
      <c r="U308" s="3">
        <f t="shared" ref="U308:U315" si="237">MONTH(Q308)</f>
        <v>1</v>
      </c>
      <c r="V308" s="3">
        <f t="shared" ref="V308:V315" si="238">MONTH(R308)</f>
        <v>1</v>
      </c>
      <c r="W308" s="3" t="e">
        <f t="shared" ref="W308:W315" si="239">IF($G308="ja",1,IF(AND((W$6&gt;=EOMONTH($H308,-1)+1),W$6&lt;=$R308),1,0))</f>
        <v>#NUM!</v>
      </c>
      <c r="X308" s="50" t="e">
        <f t="shared" ref="X308:X315" si="240">IF($U308=W$10,"A","")</f>
        <v>#NUM!</v>
      </c>
      <c r="Y308" s="50" t="e">
        <f t="shared" ref="Y308:Y315" si="241">IF($V308=W$10,"E","")</f>
        <v>#NUM!</v>
      </c>
      <c r="Z308" s="14" t="e">
        <f t="shared" ref="Z308:Z315" si="242">IF(AND(W308=1,X308="A"),$Q308,IF(AND(W308=1,X308&lt;&gt;"A"),W$6,""))</f>
        <v>#NUM!</v>
      </c>
      <c r="AA308" s="14" t="e">
        <f t="shared" ref="AA308:AA315" si="243">IF(AND(W308=1,Y308="E"),$R308,IF(AND(W308=1,Y308&lt;&gt;"E"),W$8,""))</f>
        <v>#NUM!</v>
      </c>
      <c r="AB308" s="21">
        <f t="shared" ref="AB308:AB315" si="244">IF(ISERROR(DATEDIF(Z308,AA308,"d")+1),0,DATEDIF(Z308,AA308,"d")+1)</f>
        <v>0</v>
      </c>
      <c r="AC308" s="21">
        <f t="shared" ref="AC308:AC315" si="245">IF(ISERROR(AB308/W$12*$E308/38.5),0,AB308/W$12*$E308/38.5)</f>
        <v>0</v>
      </c>
    </row>
    <row r="309" spans="1:29" ht="14.25" hidden="1" customHeight="1" outlineLevel="1" x14ac:dyDescent="0.45">
      <c r="A309" s="113" t="s">
        <v>546</v>
      </c>
      <c r="B309" s="157"/>
      <c r="C309" s="52" t="s">
        <v>223</v>
      </c>
      <c r="D309" s="53"/>
      <c r="E309" s="54"/>
      <c r="F309" s="55"/>
      <c r="G309" s="55"/>
      <c r="H309" s="56"/>
      <c r="I309" s="57"/>
      <c r="J309" s="75">
        <f t="shared" si="228"/>
        <v>0</v>
      </c>
      <c r="K309" s="76">
        <f t="shared" si="229"/>
        <v>0</v>
      </c>
      <c r="L309" s="78">
        <f t="shared" si="230"/>
        <v>0</v>
      </c>
      <c r="M309" s="79">
        <f t="shared" si="231"/>
        <v>0</v>
      </c>
      <c r="N309" s="60">
        <f t="shared" si="232"/>
        <v>0</v>
      </c>
      <c r="O309" s="61">
        <f t="shared" si="227"/>
        <v>0</v>
      </c>
      <c r="Q309" s="14">
        <f t="shared" si="233"/>
        <v>0</v>
      </c>
      <c r="R309" s="14">
        <f t="shared" si="234"/>
        <v>0</v>
      </c>
      <c r="S309" s="62">
        <f t="shared" si="235"/>
        <v>1</v>
      </c>
      <c r="T309" s="21">
        <f t="shared" si="236"/>
        <v>0</v>
      </c>
      <c r="U309" s="3">
        <f t="shared" si="237"/>
        <v>1</v>
      </c>
      <c r="V309" s="3">
        <f t="shared" si="238"/>
        <v>1</v>
      </c>
      <c r="W309" s="3" t="e">
        <f t="shared" si="239"/>
        <v>#NUM!</v>
      </c>
      <c r="X309" s="50" t="e">
        <f t="shared" si="240"/>
        <v>#NUM!</v>
      </c>
      <c r="Y309" s="50" t="e">
        <f t="shared" si="241"/>
        <v>#NUM!</v>
      </c>
      <c r="Z309" s="14" t="e">
        <f t="shared" si="242"/>
        <v>#NUM!</v>
      </c>
      <c r="AA309" s="14" t="e">
        <f t="shared" si="243"/>
        <v>#NUM!</v>
      </c>
      <c r="AB309" s="21">
        <f t="shared" si="244"/>
        <v>0</v>
      </c>
      <c r="AC309" s="21">
        <f t="shared" si="245"/>
        <v>0</v>
      </c>
    </row>
    <row r="310" spans="1:29" ht="14.25" hidden="1" customHeight="1" outlineLevel="1" x14ac:dyDescent="0.45">
      <c r="A310" s="113" t="s">
        <v>547</v>
      </c>
      <c r="B310" s="157"/>
      <c r="C310" s="52" t="s">
        <v>224</v>
      </c>
      <c r="D310" s="53"/>
      <c r="E310" s="54"/>
      <c r="F310" s="55"/>
      <c r="G310" s="55"/>
      <c r="H310" s="56"/>
      <c r="I310" s="57"/>
      <c r="J310" s="75">
        <f t="shared" si="228"/>
        <v>0</v>
      </c>
      <c r="K310" s="76">
        <f t="shared" si="229"/>
        <v>0</v>
      </c>
      <c r="L310" s="78">
        <f t="shared" si="230"/>
        <v>0</v>
      </c>
      <c r="M310" s="79">
        <f t="shared" si="231"/>
        <v>0</v>
      </c>
      <c r="N310" s="60">
        <f t="shared" si="232"/>
        <v>0</v>
      </c>
      <c r="O310" s="61">
        <f t="shared" si="227"/>
        <v>0</v>
      </c>
      <c r="Q310" s="14">
        <f t="shared" si="233"/>
        <v>0</v>
      </c>
      <c r="R310" s="14">
        <f t="shared" si="234"/>
        <v>0</v>
      </c>
      <c r="S310" s="62">
        <f t="shared" si="235"/>
        <v>1</v>
      </c>
      <c r="T310" s="21">
        <f t="shared" si="236"/>
        <v>0</v>
      </c>
      <c r="U310" s="3">
        <f t="shared" si="237"/>
        <v>1</v>
      </c>
      <c r="V310" s="3">
        <f t="shared" si="238"/>
        <v>1</v>
      </c>
      <c r="W310" s="3" t="e">
        <f t="shared" si="239"/>
        <v>#NUM!</v>
      </c>
      <c r="X310" s="50" t="e">
        <f t="shared" si="240"/>
        <v>#NUM!</v>
      </c>
      <c r="Y310" s="50" t="e">
        <f t="shared" si="241"/>
        <v>#NUM!</v>
      </c>
      <c r="Z310" s="14" t="e">
        <f t="shared" si="242"/>
        <v>#NUM!</v>
      </c>
      <c r="AA310" s="14" t="e">
        <f t="shared" si="243"/>
        <v>#NUM!</v>
      </c>
      <c r="AB310" s="21">
        <f t="shared" si="244"/>
        <v>0</v>
      </c>
      <c r="AC310" s="21">
        <f t="shared" si="245"/>
        <v>0</v>
      </c>
    </row>
    <row r="311" spans="1:29" ht="14.25" hidden="1" customHeight="1" outlineLevel="1" x14ac:dyDescent="0.45">
      <c r="A311" s="113" t="s">
        <v>548</v>
      </c>
      <c r="B311" s="157"/>
      <c r="C311" s="52" t="s">
        <v>225</v>
      </c>
      <c r="D311" s="53"/>
      <c r="E311" s="54"/>
      <c r="F311" s="55"/>
      <c r="G311" s="55"/>
      <c r="H311" s="56"/>
      <c r="I311" s="57"/>
      <c r="J311" s="75">
        <f t="shared" si="228"/>
        <v>0</v>
      </c>
      <c r="K311" s="76">
        <f t="shared" si="229"/>
        <v>0</v>
      </c>
      <c r="L311" s="78">
        <f t="shared" si="230"/>
        <v>0</v>
      </c>
      <c r="M311" s="79">
        <f t="shared" si="231"/>
        <v>0</v>
      </c>
      <c r="N311" s="60">
        <f t="shared" si="232"/>
        <v>0</v>
      </c>
      <c r="O311" s="61">
        <f t="shared" si="227"/>
        <v>0</v>
      </c>
      <c r="Q311" s="14">
        <f t="shared" si="233"/>
        <v>0</v>
      </c>
      <c r="R311" s="14">
        <f t="shared" si="234"/>
        <v>0</v>
      </c>
      <c r="S311" s="62">
        <f t="shared" si="235"/>
        <v>1</v>
      </c>
      <c r="T311" s="21">
        <f t="shared" si="236"/>
        <v>0</v>
      </c>
      <c r="U311" s="3">
        <f t="shared" si="237"/>
        <v>1</v>
      </c>
      <c r="V311" s="3">
        <f t="shared" si="238"/>
        <v>1</v>
      </c>
      <c r="W311" s="3" t="e">
        <f t="shared" si="239"/>
        <v>#NUM!</v>
      </c>
      <c r="X311" s="50" t="e">
        <f t="shared" si="240"/>
        <v>#NUM!</v>
      </c>
      <c r="Y311" s="50" t="e">
        <f t="shared" si="241"/>
        <v>#NUM!</v>
      </c>
      <c r="Z311" s="14" t="e">
        <f t="shared" si="242"/>
        <v>#NUM!</v>
      </c>
      <c r="AA311" s="14" t="e">
        <f t="shared" si="243"/>
        <v>#NUM!</v>
      </c>
      <c r="AB311" s="21">
        <f t="shared" si="244"/>
        <v>0</v>
      </c>
      <c r="AC311" s="21">
        <f t="shared" si="245"/>
        <v>0</v>
      </c>
    </row>
    <row r="312" spans="1:29" ht="14.25" hidden="1" customHeight="1" outlineLevel="1" x14ac:dyDescent="0.45">
      <c r="A312" s="113" t="s">
        <v>549</v>
      </c>
      <c r="B312" s="157"/>
      <c r="C312" s="52" t="s">
        <v>226</v>
      </c>
      <c r="D312" s="53"/>
      <c r="E312" s="54"/>
      <c r="F312" s="55"/>
      <c r="G312" s="55"/>
      <c r="H312" s="56"/>
      <c r="I312" s="57"/>
      <c r="J312" s="75">
        <f t="shared" si="228"/>
        <v>0</v>
      </c>
      <c r="K312" s="76">
        <f t="shared" si="229"/>
        <v>0</v>
      </c>
      <c r="L312" s="78">
        <f t="shared" si="230"/>
        <v>0</v>
      </c>
      <c r="M312" s="79">
        <f t="shared" si="231"/>
        <v>0</v>
      </c>
      <c r="N312" s="60">
        <f t="shared" si="232"/>
        <v>0</v>
      </c>
      <c r="O312" s="61">
        <f t="shared" si="227"/>
        <v>0</v>
      </c>
      <c r="Q312" s="14">
        <f t="shared" si="233"/>
        <v>0</v>
      </c>
      <c r="R312" s="14">
        <f t="shared" si="234"/>
        <v>0</v>
      </c>
      <c r="S312" s="62">
        <f t="shared" si="235"/>
        <v>1</v>
      </c>
      <c r="T312" s="21">
        <f t="shared" si="236"/>
        <v>0</v>
      </c>
      <c r="U312" s="3">
        <f t="shared" si="237"/>
        <v>1</v>
      </c>
      <c r="V312" s="3">
        <f t="shared" si="238"/>
        <v>1</v>
      </c>
      <c r="W312" s="3" t="e">
        <f t="shared" si="239"/>
        <v>#NUM!</v>
      </c>
      <c r="X312" s="50" t="e">
        <f t="shared" si="240"/>
        <v>#NUM!</v>
      </c>
      <c r="Y312" s="50" t="e">
        <f t="shared" si="241"/>
        <v>#NUM!</v>
      </c>
      <c r="Z312" s="14" t="e">
        <f t="shared" si="242"/>
        <v>#NUM!</v>
      </c>
      <c r="AA312" s="14" t="e">
        <f t="shared" si="243"/>
        <v>#NUM!</v>
      </c>
      <c r="AB312" s="21">
        <f t="shared" si="244"/>
        <v>0</v>
      </c>
      <c r="AC312" s="21">
        <f t="shared" si="245"/>
        <v>0</v>
      </c>
    </row>
    <row r="313" spans="1:29" ht="14.25" hidden="1" customHeight="1" outlineLevel="1" x14ac:dyDescent="0.45">
      <c r="A313" s="113" t="s">
        <v>550</v>
      </c>
      <c r="B313" s="157"/>
      <c r="C313" s="52" t="s">
        <v>227</v>
      </c>
      <c r="D313" s="53"/>
      <c r="E313" s="54"/>
      <c r="F313" s="55"/>
      <c r="G313" s="55"/>
      <c r="H313" s="56"/>
      <c r="I313" s="57"/>
      <c r="J313" s="75">
        <f t="shared" si="228"/>
        <v>0</v>
      </c>
      <c r="K313" s="76">
        <f t="shared" si="229"/>
        <v>0</v>
      </c>
      <c r="L313" s="78">
        <f t="shared" si="230"/>
        <v>0</v>
      </c>
      <c r="M313" s="79">
        <f t="shared" si="231"/>
        <v>0</v>
      </c>
      <c r="N313" s="60">
        <f t="shared" si="232"/>
        <v>0</v>
      </c>
      <c r="O313" s="61">
        <f t="shared" si="227"/>
        <v>0</v>
      </c>
      <c r="Q313" s="14">
        <f t="shared" si="233"/>
        <v>0</v>
      </c>
      <c r="R313" s="14">
        <f t="shared" si="234"/>
        <v>0</v>
      </c>
      <c r="S313" s="62">
        <f t="shared" si="235"/>
        <v>1</v>
      </c>
      <c r="T313" s="21">
        <f t="shared" si="236"/>
        <v>0</v>
      </c>
      <c r="U313" s="3">
        <f t="shared" si="237"/>
        <v>1</v>
      </c>
      <c r="V313" s="3">
        <f t="shared" si="238"/>
        <v>1</v>
      </c>
      <c r="W313" s="3" t="e">
        <f t="shared" si="239"/>
        <v>#NUM!</v>
      </c>
      <c r="X313" s="50" t="e">
        <f t="shared" si="240"/>
        <v>#NUM!</v>
      </c>
      <c r="Y313" s="50" t="e">
        <f t="shared" si="241"/>
        <v>#NUM!</v>
      </c>
      <c r="Z313" s="14" t="e">
        <f t="shared" si="242"/>
        <v>#NUM!</v>
      </c>
      <c r="AA313" s="14" t="e">
        <f t="shared" si="243"/>
        <v>#NUM!</v>
      </c>
      <c r="AB313" s="21">
        <f t="shared" si="244"/>
        <v>0</v>
      </c>
      <c r="AC313" s="21">
        <f t="shared" si="245"/>
        <v>0</v>
      </c>
    </row>
    <row r="314" spans="1:29" ht="14.25" hidden="1" customHeight="1" outlineLevel="1" x14ac:dyDescent="0.45">
      <c r="A314" s="113" t="s">
        <v>551</v>
      </c>
      <c r="B314" s="157"/>
      <c r="C314" s="52" t="s">
        <v>228</v>
      </c>
      <c r="D314" s="53"/>
      <c r="E314" s="54"/>
      <c r="F314" s="55"/>
      <c r="G314" s="55"/>
      <c r="H314" s="56"/>
      <c r="I314" s="57"/>
      <c r="J314" s="75">
        <f t="shared" si="228"/>
        <v>0</v>
      </c>
      <c r="K314" s="76">
        <f t="shared" si="229"/>
        <v>0</v>
      </c>
      <c r="L314" s="78">
        <f t="shared" si="230"/>
        <v>0</v>
      </c>
      <c r="M314" s="79">
        <f t="shared" si="231"/>
        <v>0</v>
      </c>
      <c r="N314" s="60">
        <f t="shared" si="232"/>
        <v>0</v>
      </c>
      <c r="O314" s="61">
        <f t="shared" si="227"/>
        <v>0</v>
      </c>
      <c r="Q314" s="14">
        <f t="shared" si="233"/>
        <v>0</v>
      </c>
      <c r="R314" s="14">
        <f t="shared" si="234"/>
        <v>0</v>
      </c>
      <c r="S314" s="62">
        <f t="shared" si="235"/>
        <v>1</v>
      </c>
      <c r="T314" s="21">
        <f t="shared" si="236"/>
        <v>0</v>
      </c>
      <c r="U314" s="3">
        <f t="shared" si="237"/>
        <v>1</v>
      </c>
      <c r="V314" s="3">
        <f t="shared" si="238"/>
        <v>1</v>
      </c>
      <c r="W314" s="3" t="e">
        <f t="shared" si="239"/>
        <v>#NUM!</v>
      </c>
      <c r="X314" s="50" t="e">
        <f t="shared" si="240"/>
        <v>#NUM!</v>
      </c>
      <c r="Y314" s="50" t="e">
        <f t="shared" si="241"/>
        <v>#NUM!</v>
      </c>
      <c r="Z314" s="14" t="e">
        <f t="shared" si="242"/>
        <v>#NUM!</v>
      </c>
      <c r="AA314" s="14" t="e">
        <f t="shared" si="243"/>
        <v>#NUM!</v>
      </c>
      <c r="AB314" s="21">
        <f t="shared" si="244"/>
        <v>0</v>
      </c>
      <c r="AC314" s="21">
        <f t="shared" si="245"/>
        <v>0</v>
      </c>
    </row>
    <row r="315" spans="1:29" ht="14.25" hidden="1" customHeight="1" outlineLevel="1" x14ac:dyDescent="0.45">
      <c r="A315" s="113" t="s">
        <v>552</v>
      </c>
      <c r="B315" s="157"/>
      <c r="C315" s="52" t="s">
        <v>229</v>
      </c>
      <c r="D315" s="53"/>
      <c r="E315" s="54"/>
      <c r="F315" s="55"/>
      <c r="G315" s="55"/>
      <c r="H315" s="56"/>
      <c r="I315" s="57"/>
      <c r="J315" s="75">
        <f t="shared" si="228"/>
        <v>0</v>
      </c>
      <c r="K315" s="76">
        <f t="shared" si="229"/>
        <v>0</v>
      </c>
      <c r="L315" s="78">
        <f t="shared" si="230"/>
        <v>0</v>
      </c>
      <c r="M315" s="79">
        <f t="shared" si="231"/>
        <v>0</v>
      </c>
      <c r="N315" s="60">
        <f t="shared" si="232"/>
        <v>0</v>
      </c>
      <c r="O315" s="61">
        <f t="shared" si="227"/>
        <v>0</v>
      </c>
      <c r="Q315" s="14">
        <f t="shared" si="233"/>
        <v>0</v>
      </c>
      <c r="R315" s="14">
        <f t="shared" si="234"/>
        <v>0</v>
      </c>
      <c r="S315" s="62">
        <f t="shared" si="235"/>
        <v>1</v>
      </c>
      <c r="T315" s="21">
        <f t="shared" si="236"/>
        <v>0</v>
      </c>
      <c r="U315" s="3">
        <f t="shared" si="237"/>
        <v>1</v>
      </c>
      <c r="V315" s="3">
        <f t="shared" si="238"/>
        <v>1</v>
      </c>
      <c r="W315" s="3" t="e">
        <f t="shared" si="239"/>
        <v>#NUM!</v>
      </c>
      <c r="X315" s="50" t="e">
        <f t="shared" si="240"/>
        <v>#NUM!</v>
      </c>
      <c r="Y315" s="50" t="e">
        <f t="shared" si="241"/>
        <v>#NUM!</v>
      </c>
      <c r="Z315" s="14" t="e">
        <f t="shared" si="242"/>
        <v>#NUM!</v>
      </c>
      <c r="AA315" s="14" t="e">
        <f t="shared" si="243"/>
        <v>#NUM!</v>
      </c>
      <c r="AB315" s="21">
        <f t="shared" si="244"/>
        <v>0</v>
      </c>
      <c r="AC315" s="21">
        <f t="shared" si="245"/>
        <v>0</v>
      </c>
    </row>
    <row r="316" spans="1:29" collapsed="1" x14ac:dyDescent="0.45">
      <c r="A316" s="113" t="s">
        <v>553</v>
      </c>
      <c r="B316" s="157"/>
      <c r="C316" s="63" t="s">
        <v>17</v>
      </c>
      <c r="D316" s="64"/>
      <c r="E316" s="65"/>
      <c r="F316" s="65"/>
      <c r="G316" s="65"/>
      <c r="H316" s="65"/>
      <c r="I316" s="67"/>
      <c r="J316" s="70">
        <f>SUM(J317:J376)</f>
        <v>0</v>
      </c>
      <c r="K316" s="71">
        <f>SUM(K317:K376)</f>
        <v>0</v>
      </c>
      <c r="L316" s="70">
        <f>SUM(L317:L376)</f>
        <v>0</v>
      </c>
      <c r="M316" s="71">
        <f>SUM(M317:M376)</f>
        <v>0</v>
      </c>
      <c r="N316" s="72">
        <f>J316+K316</f>
        <v>0</v>
      </c>
      <c r="O316" s="73">
        <f t="shared" ref="O316:O376" si="246">L316+M316</f>
        <v>0</v>
      </c>
    </row>
    <row r="317" spans="1:29" ht="14.25" hidden="1" customHeight="1" outlineLevel="1" x14ac:dyDescent="0.45">
      <c r="A317" s="113" t="s">
        <v>554</v>
      </c>
      <c r="B317" s="157"/>
      <c r="C317" s="52" t="s">
        <v>5</v>
      </c>
      <c r="D317" s="53"/>
      <c r="E317" s="54"/>
      <c r="F317" s="55"/>
      <c r="G317" s="55"/>
      <c r="H317" s="56"/>
      <c r="I317" s="57"/>
      <c r="J317" s="75">
        <f t="shared" ref="J317:J376" si="247">IF(F317="ja",T317,0)</f>
        <v>0</v>
      </c>
      <c r="K317" s="76">
        <f t="shared" ref="K317:K376" si="248">IF(F317="nein",T317,0)</f>
        <v>0</v>
      </c>
      <c r="L317" s="78">
        <f t="shared" ref="L317:L376" si="249">IF(F317="ja",AC317,0)</f>
        <v>0</v>
      </c>
      <c r="M317" s="79">
        <f t="shared" ref="M317:M376" si="250">IF(F317="nein",AC317,0)</f>
        <v>0</v>
      </c>
      <c r="N317" s="60">
        <f t="shared" ref="N317:N376" si="251">J317+K317</f>
        <v>0</v>
      </c>
      <c r="O317" s="61">
        <f t="shared" si="246"/>
        <v>0</v>
      </c>
      <c r="Q317" s="14">
        <f t="shared" ref="Q317:Q348" si="252">IF(AND(G317="nein",H317&gt;=K$12),H317,K$12)</f>
        <v>0</v>
      </c>
      <c r="R317" s="14">
        <f t="shared" ref="R317:R376" si="253">IF(AND(H317="",I317="",E317&lt;&gt;"",F317&lt;&gt;""),N$12,IF(AND(I317="",E317=""),0,IF(AND(E317&lt;&gt;"",I317&lt;&gt;"",I317&lt;=N$12),I317,IF(AND(E317&lt;&gt;"",I317&lt;&gt;"",I317&gt;N$12),IF(F317="nein",I317="",N$12),N$12))))</f>
        <v>0</v>
      </c>
      <c r="S317" s="62">
        <f t="shared" ref="S317:S376" si="254">IF(ISERROR(DATEDIF(Q317,R317,"d")+1),0,(DATEDIF(Q317,R317,"d")+1))</f>
        <v>1</v>
      </c>
      <c r="T317" s="21">
        <f t="shared" ref="T317:T348" si="255">IF(G317="ja",E317/38.5,S317/$R$18*E317/38.5)</f>
        <v>0</v>
      </c>
      <c r="U317" s="3">
        <f t="shared" ref="U317:U376" si="256">MONTH(Q317)</f>
        <v>1</v>
      </c>
      <c r="V317" s="3">
        <f t="shared" ref="V317:V376" si="257">MONTH(R317)</f>
        <v>1</v>
      </c>
      <c r="W317" s="3" t="e">
        <f t="shared" ref="W317:W348" si="258">IF($G317="ja",1,IF(AND((W$6&gt;=EOMONTH($H317,-1)+1),W$6&lt;=$R317),1,0))</f>
        <v>#NUM!</v>
      </c>
      <c r="X317" s="50" t="e">
        <f t="shared" ref="X317:X376" si="259">IF($U317=W$10,"A","")</f>
        <v>#NUM!</v>
      </c>
      <c r="Y317" s="50" t="e">
        <f t="shared" ref="Y317:Y376" si="260">IF($V317=W$10,"E","")</f>
        <v>#NUM!</v>
      </c>
      <c r="Z317" s="14" t="e">
        <f t="shared" ref="Z317:Z376" si="261">IF(AND(W317=1,X317="A"),$Q317,IF(AND(W317=1,X317&lt;&gt;"A"),W$6,""))</f>
        <v>#NUM!</v>
      </c>
      <c r="AA317" s="14" t="e">
        <f t="shared" ref="AA317:AA376" si="262">IF(AND(W317=1,Y317="E"),$R317,IF(AND(W317=1,Y317&lt;&gt;"E"),W$8,""))</f>
        <v>#NUM!</v>
      </c>
      <c r="AB317" s="21">
        <f t="shared" ref="AB317:AB376" si="263">IF(ISERROR(DATEDIF(Z317,AA317,"d")+1),0,DATEDIF(Z317,AA317,"d")+1)</f>
        <v>0</v>
      </c>
      <c r="AC317" s="21">
        <f t="shared" ref="AC317:AC376" si="264">IF(ISERROR(AB317/W$12*$E317/38.5),0,AB317/W$12*$E317/38.5)</f>
        <v>0</v>
      </c>
    </row>
    <row r="318" spans="1:29" ht="14.25" hidden="1" customHeight="1" outlineLevel="1" x14ac:dyDescent="0.45">
      <c r="A318" s="113" t="s">
        <v>555</v>
      </c>
      <c r="B318" s="157"/>
      <c r="C318" s="52" t="s">
        <v>4</v>
      </c>
      <c r="D318" s="53"/>
      <c r="E318" s="54"/>
      <c r="F318" s="55"/>
      <c r="G318" s="55"/>
      <c r="H318" s="56"/>
      <c r="I318" s="57"/>
      <c r="J318" s="75">
        <f t="shared" si="247"/>
        <v>0</v>
      </c>
      <c r="K318" s="76">
        <f t="shared" si="248"/>
        <v>0</v>
      </c>
      <c r="L318" s="78">
        <f t="shared" si="249"/>
        <v>0</v>
      </c>
      <c r="M318" s="79">
        <f t="shared" si="250"/>
        <v>0</v>
      </c>
      <c r="N318" s="60">
        <f t="shared" si="251"/>
        <v>0</v>
      </c>
      <c r="O318" s="61">
        <f t="shared" si="246"/>
        <v>0</v>
      </c>
      <c r="Q318" s="14">
        <f t="shared" si="252"/>
        <v>0</v>
      </c>
      <c r="R318" s="14">
        <f t="shared" si="253"/>
        <v>0</v>
      </c>
      <c r="S318" s="62">
        <f t="shared" si="254"/>
        <v>1</v>
      </c>
      <c r="T318" s="21">
        <f t="shared" si="255"/>
        <v>0</v>
      </c>
      <c r="U318" s="3">
        <f t="shared" si="256"/>
        <v>1</v>
      </c>
      <c r="V318" s="3">
        <f t="shared" si="257"/>
        <v>1</v>
      </c>
      <c r="W318" s="3" t="e">
        <f t="shared" si="258"/>
        <v>#NUM!</v>
      </c>
      <c r="X318" s="50" t="e">
        <f t="shared" si="259"/>
        <v>#NUM!</v>
      </c>
      <c r="Y318" s="50" t="e">
        <f t="shared" si="260"/>
        <v>#NUM!</v>
      </c>
      <c r="Z318" s="14" t="e">
        <f t="shared" si="261"/>
        <v>#NUM!</v>
      </c>
      <c r="AA318" s="14" t="e">
        <f t="shared" si="262"/>
        <v>#NUM!</v>
      </c>
      <c r="AB318" s="21">
        <f t="shared" si="263"/>
        <v>0</v>
      </c>
      <c r="AC318" s="21">
        <f t="shared" si="264"/>
        <v>0</v>
      </c>
    </row>
    <row r="319" spans="1:29" ht="14.25" hidden="1" customHeight="1" outlineLevel="1" x14ac:dyDescent="0.45">
      <c r="A319" s="113" t="s">
        <v>556</v>
      </c>
      <c r="B319" s="157"/>
      <c r="C319" s="52" t="s">
        <v>3</v>
      </c>
      <c r="D319" s="53"/>
      <c r="E319" s="54"/>
      <c r="F319" s="55"/>
      <c r="G319" s="55"/>
      <c r="H319" s="56"/>
      <c r="I319" s="57"/>
      <c r="J319" s="75">
        <f t="shared" si="247"/>
        <v>0</v>
      </c>
      <c r="K319" s="76">
        <f t="shared" si="248"/>
        <v>0</v>
      </c>
      <c r="L319" s="78">
        <f t="shared" si="249"/>
        <v>0</v>
      </c>
      <c r="M319" s="79">
        <f t="shared" si="250"/>
        <v>0</v>
      </c>
      <c r="N319" s="60">
        <f t="shared" si="251"/>
        <v>0</v>
      </c>
      <c r="O319" s="61">
        <f t="shared" si="246"/>
        <v>0</v>
      </c>
      <c r="Q319" s="14">
        <f t="shared" si="252"/>
        <v>0</v>
      </c>
      <c r="R319" s="14">
        <f t="shared" si="253"/>
        <v>0</v>
      </c>
      <c r="S319" s="62">
        <f t="shared" si="254"/>
        <v>1</v>
      </c>
      <c r="T319" s="21">
        <f t="shared" si="255"/>
        <v>0</v>
      </c>
      <c r="U319" s="3">
        <f t="shared" si="256"/>
        <v>1</v>
      </c>
      <c r="V319" s="3">
        <f t="shared" si="257"/>
        <v>1</v>
      </c>
      <c r="W319" s="3" t="e">
        <f t="shared" si="258"/>
        <v>#NUM!</v>
      </c>
      <c r="X319" s="50" t="e">
        <f t="shared" si="259"/>
        <v>#NUM!</v>
      </c>
      <c r="Y319" s="50" t="e">
        <f t="shared" si="260"/>
        <v>#NUM!</v>
      </c>
      <c r="Z319" s="14" t="e">
        <f t="shared" si="261"/>
        <v>#NUM!</v>
      </c>
      <c r="AA319" s="14" t="e">
        <f t="shared" si="262"/>
        <v>#NUM!</v>
      </c>
      <c r="AB319" s="21">
        <f t="shared" si="263"/>
        <v>0</v>
      </c>
      <c r="AC319" s="21">
        <f t="shared" si="264"/>
        <v>0</v>
      </c>
    </row>
    <row r="320" spans="1:29" ht="14.25" hidden="1" customHeight="1" outlineLevel="1" x14ac:dyDescent="0.45">
      <c r="A320" s="113" t="s">
        <v>557</v>
      </c>
      <c r="B320" s="157"/>
      <c r="C320" s="52" t="s">
        <v>2</v>
      </c>
      <c r="D320" s="53"/>
      <c r="E320" s="54"/>
      <c r="F320" s="55"/>
      <c r="G320" s="55"/>
      <c r="H320" s="56"/>
      <c r="I320" s="57"/>
      <c r="J320" s="75">
        <f t="shared" si="247"/>
        <v>0</v>
      </c>
      <c r="K320" s="76">
        <f t="shared" si="248"/>
        <v>0</v>
      </c>
      <c r="L320" s="78">
        <f t="shared" si="249"/>
        <v>0</v>
      </c>
      <c r="M320" s="79">
        <f t="shared" si="250"/>
        <v>0</v>
      </c>
      <c r="N320" s="60">
        <f t="shared" si="251"/>
        <v>0</v>
      </c>
      <c r="O320" s="61">
        <f t="shared" si="246"/>
        <v>0</v>
      </c>
      <c r="Q320" s="14">
        <f t="shared" si="252"/>
        <v>0</v>
      </c>
      <c r="R320" s="14">
        <f t="shared" si="253"/>
        <v>0</v>
      </c>
      <c r="S320" s="62">
        <f t="shared" si="254"/>
        <v>1</v>
      </c>
      <c r="T320" s="21">
        <f t="shared" si="255"/>
        <v>0</v>
      </c>
      <c r="U320" s="3">
        <f t="shared" si="256"/>
        <v>1</v>
      </c>
      <c r="V320" s="3">
        <f t="shared" si="257"/>
        <v>1</v>
      </c>
      <c r="W320" s="3" t="e">
        <f t="shared" si="258"/>
        <v>#NUM!</v>
      </c>
      <c r="X320" s="50" t="e">
        <f t="shared" si="259"/>
        <v>#NUM!</v>
      </c>
      <c r="Y320" s="50" t="e">
        <f t="shared" si="260"/>
        <v>#NUM!</v>
      </c>
      <c r="Z320" s="14" t="e">
        <f t="shared" si="261"/>
        <v>#NUM!</v>
      </c>
      <c r="AA320" s="14" t="e">
        <f t="shared" si="262"/>
        <v>#NUM!</v>
      </c>
      <c r="AB320" s="21">
        <f t="shared" si="263"/>
        <v>0</v>
      </c>
      <c r="AC320" s="21">
        <f t="shared" si="264"/>
        <v>0</v>
      </c>
    </row>
    <row r="321" spans="1:29" ht="14.25" hidden="1" customHeight="1" outlineLevel="1" x14ac:dyDescent="0.45">
      <c r="A321" s="113" t="s">
        <v>558</v>
      </c>
      <c r="B321" s="157"/>
      <c r="C321" s="52" t="s">
        <v>1</v>
      </c>
      <c r="D321" s="53"/>
      <c r="E321" s="54"/>
      <c r="F321" s="55"/>
      <c r="G321" s="55"/>
      <c r="H321" s="56"/>
      <c r="I321" s="57"/>
      <c r="J321" s="75">
        <f t="shared" si="247"/>
        <v>0</v>
      </c>
      <c r="K321" s="76">
        <f t="shared" si="248"/>
        <v>0</v>
      </c>
      <c r="L321" s="78">
        <f t="shared" si="249"/>
        <v>0</v>
      </c>
      <c r="M321" s="79">
        <f t="shared" si="250"/>
        <v>0</v>
      </c>
      <c r="N321" s="60">
        <f t="shared" si="251"/>
        <v>0</v>
      </c>
      <c r="O321" s="61">
        <f t="shared" si="246"/>
        <v>0</v>
      </c>
      <c r="Q321" s="14">
        <f t="shared" si="252"/>
        <v>0</v>
      </c>
      <c r="R321" s="14">
        <f t="shared" si="253"/>
        <v>0</v>
      </c>
      <c r="S321" s="62">
        <f t="shared" si="254"/>
        <v>1</v>
      </c>
      <c r="T321" s="21">
        <f t="shared" si="255"/>
        <v>0</v>
      </c>
      <c r="U321" s="3">
        <f t="shared" si="256"/>
        <v>1</v>
      </c>
      <c r="V321" s="3">
        <f t="shared" si="257"/>
        <v>1</v>
      </c>
      <c r="W321" s="3" t="e">
        <f t="shared" si="258"/>
        <v>#NUM!</v>
      </c>
      <c r="X321" s="50" t="e">
        <f t="shared" si="259"/>
        <v>#NUM!</v>
      </c>
      <c r="Y321" s="50" t="e">
        <f t="shared" si="260"/>
        <v>#NUM!</v>
      </c>
      <c r="Z321" s="14" t="e">
        <f t="shared" si="261"/>
        <v>#NUM!</v>
      </c>
      <c r="AA321" s="14" t="e">
        <f t="shared" si="262"/>
        <v>#NUM!</v>
      </c>
      <c r="AB321" s="21">
        <f t="shared" si="263"/>
        <v>0</v>
      </c>
      <c r="AC321" s="21">
        <f t="shared" si="264"/>
        <v>0</v>
      </c>
    </row>
    <row r="322" spans="1:29" ht="14.25" hidden="1" customHeight="1" outlineLevel="1" x14ac:dyDescent="0.45">
      <c r="A322" s="113" t="s">
        <v>559</v>
      </c>
      <c r="B322" s="157"/>
      <c r="C322" s="52" t="s">
        <v>35</v>
      </c>
      <c r="D322" s="53"/>
      <c r="E322" s="54"/>
      <c r="F322" s="55"/>
      <c r="G322" s="55"/>
      <c r="H322" s="56"/>
      <c r="I322" s="57"/>
      <c r="J322" s="75">
        <f t="shared" si="247"/>
        <v>0</v>
      </c>
      <c r="K322" s="76">
        <f t="shared" si="248"/>
        <v>0</v>
      </c>
      <c r="L322" s="78">
        <f t="shared" si="249"/>
        <v>0</v>
      </c>
      <c r="M322" s="79">
        <f t="shared" si="250"/>
        <v>0</v>
      </c>
      <c r="N322" s="60">
        <f t="shared" si="251"/>
        <v>0</v>
      </c>
      <c r="O322" s="61">
        <f t="shared" si="246"/>
        <v>0</v>
      </c>
      <c r="Q322" s="14">
        <f t="shared" si="252"/>
        <v>0</v>
      </c>
      <c r="R322" s="14">
        <f t="shared" si="253"/>
        <v>0</v>
      </c>
      <c r="S322" s="62">
        <f t="shared" si="254"/>
        <v>1</v>
      </c>
      <c r="T322" s="21">
        <f t="shared" si="255"/>
        <v>0</v>
      </c>
      <c r="U322" s="3">
        <f t="shared" si="256"/>
        <v>1</v>
      </c>
      <c r="V322" s="3">
        <f t="shared" si="257"/>
        <v>1</v>
      </c>
      <c r="W322" s="3" t="e">
        <f t="shared" si="258"/>
        <v>#NUM!</v>
      </c>
      <c r="X322" s="50" t="e">
        <f t="shared" si="259"/>
        <v>#NUM!</v>
      </c>
      <c r="Y322" s="50" t="e">
        <f t="shared" si="260"/>
        <v>#NUM!</v>
      </c>
      <c r="Z322" s="14" t="e">
        <f t="shared" si="261"/>
        <v>#NUM!</v>
      </c>
      <c r="AA322" s="14" t="e">
        <f t="shared" si="262"/>
        <v>#NUM!</v>
      </c>
      <c r="AB322" s="21">
        <f t="shared" si="263"/>
        <v>0</v>
      </c>
      <c r="AC322" s="21">
        <f t="shared" si="264"/>
        <v>0</v>
      </c>
    </row>
    <row r="323" spans="1:29" ht="14.25" hidden="1" customHeight="1" outlineLevel="1" x14ac:dyDescent="0.45">
      <c r="A323" s="113" t="s">
        <v>560</v>
      </c>
      <c r="B323" s="157"/>
      <c r="C323" s="52" t="s">
        <v>36</v>
      </c>
      <c r="D323" s="53"/>
      <c r="E323" s="54"/>
      <c r="F323" s="55"/>
      <c r="G323" s="55"/>
      <c r="H323" s="56"/>
      <c r="I323" s="57"/>
      <c r="J323" s="75">
        <f t="shared" si="247"/>
        <v>0</v>
      </c>
      <c r="K323" s="76">
        <f t="shared" si="248"/>
        <v>0</v>
      </c>
      <c r="L323" s="78">
        <f t="shared" si="249"/>
        <v>0</v>
      </c>
      <c r="M323" s="79">
        <f t="shared" si="250"/>
        <v>0</v>
      </c>
      <c r="N323" s="60">
        <f t="shared" si="251"/>
        <v>0</v>
      </c>
      <c r="O323" s="61">
        <f t="shared" si="246"/>
        <v>0</v>
      </c>
      <c r="Q323" s="14">
        <f t="shared" si="252"/>
        <v>0</v>
      </c>
      <c r="R323" s="14">
        <f t="shared" si="253"/>
        <v>0</v>
      </c>
      <c r="S323" s="62">
        <f t="shared" si="254"/>
        <v>1</v>
      </c>
      <c r="T323" s="21">
        <f t="shared" si="255"/>
        <v>0</v>
      </c>
      <c r="U323" s="3">
        <f t="shared" si="256"/>
        <v>1</v>
      </c>
      <c r="V323" s="3">
        <f t="shared" si="257"/>
        <v>1</v>
      </c>
      <c r="W323" s="3" t="e">
        <f t="shared" si="258"/>
        <v>#NUM!</v>
      </c>
      <c r="X323" s="50" t="e">
        <f t="shared" si="259"/>
        <v>#NUM!</v>
      </c>
      <c r="Y323" s="50" t="e">
        <f t="shared" si="260"/>
        <v>#NUM!</v>
      </c>
      <c r="Z323" s="14" t="e">
        <f t="shared" si="261"/>
        <v>#NUM!</v>
      </c>
      <c r="AA323" s="14" t="e">
        <f t="shared" si="262"/>
        <v>#NUM!</v>
      </c>
      <c r="AB323" s="21">
        <f t="shared" si="263"/>
        <v>0</v>
      </c>
      <c r="AC323" s="21">
        <f t="shared" si="264"/>
        <v>0</v>
      </c>
    </row>
    <row r="324" spans="1:29" ht="14.25" hidden="1" customHeight="1" outlineLevel="1" x14ac:dyDescent="0.45">
      <c r="A324" s="113" t="s">
        <v>561</v>
      </c>
      <c r="B324" s="157"/>
      <c r="C324" s="52" t="s">
        <v>37</v>
      </c>
      <c r="D324" s="53"/>
      <c r="E324" s="54"/>
      <c r="F324" s="55"/>
      <c r="G324" s="55"/>
      <c r="H324" s="56"/>
      <c r="I324" s="57"/>
      <c r="J324" s="75">
        <f t="shared" si="247"/>
        <v>0</v>
      </c>
      <c r="K324" s="76">
        <f t="shared" si="248"/>
        <v>0</v>
      </c>
      <c r="L324" s="78">
        <f t="shared" si="249"/>
        <v>0</v>
      </c>
      <c r="M324" s="79">
        <f t="shared" si="250"/>
        <v>0</v>
      </c>
      <c r="N324" s="60">
        <f t="shared" si="251"/>
        <v>0</v>
      </c>
      <c r="O324" s="61">
        <f t="shared" si="246"/>
        <v>0</v>
      </c>
      <c r="Q324" s="14">
        <f t="shared" si="252"/>
        <v>0</v>
      </c>
      <c r="R324" s="14">
        <f t="shared" si="253"/>
        <v>0</v>
      </c>
      <c r="S324" s="62">
        <f t="shared" si="254"/>
        <v>1</v>
      </c>
      <c r="T324" s="21">
        <f t="shared" si="255"/>
        <v>0</v>
      </c>
      <c r="U324" s="3">
        <f t="shared" si="256"/>
        <v>1</v>
      </c>
      <c r="V324" s="3">
        <f t="shared" si="257"/>
        <v>1</v>
      </c>
      <c r="W324" s="3" t="e">
        <f t="shared" si="258"/>
        <v>#NUM!</v>
      </c>
      <c r="X324" s="50" t="e">
        <f t="shared" si="259"/>
        <v>#NUM!</v>
      </c>
      <c r="Y324" s="50" t="e">
        <f t="shared" si="260"/>
        <v>#NUM!</v>
      </c>
      <c r="Z324" s="14" t="e">
        <f t="shared" si="261"/>
        <v>#NUM!</v>
      </c>
      <c r="AA324" s="14" t="e">
        <f t="shared" si="262"/>
        <v>#NUM!</v>
      </c>
      <c r="AB324" s="21">
        <f t="shared" si="263"/>
        <v>0</v>
      </c>
      <c r="AC324" s="21">
        <f t="shared" si="264"/>
        <v>0</v>
      </c>
    </row>
    <row r="325" spans="1:29" ht="14.25" hidden="1" customHeight="1" outlineLevel="1" x14ac:dyDescent="0.45">
      <c r="A325" s="113" t="s">
        <v>562</v>
      </c>
      <c r="B325" s="157"/>
      <c r="C325" s="52" t="s">
        <v>38</v>
      </c>
      <c r="D325" s="53"/>
      <c r="E325" s="54"/>
      <c r="F325" s="55"/>
      <c r="G325" s="55"/>
      <c r="H325" s="56"/>
      <c r="I325" s="57"/>
      <c r="J325" s="75">
        <f t="shared" si="247"/>
        <v>0</v>
      </c>
      <c r="K325" s="76">
        <f t="shared" si="248"/>
        <v>0</v>
      </c>
      <c r="L325" s="78">
        <f t="shared" si="249"/>
        <v>0</v>
      </c>
      <c r="M325" s="79">
        <f t="shared" si="250"/>
        <v>0</v>
      </c>
      <c r="N325" s="60">
        <f t="shared" si="251"/>
        <v>0</v>
      </c>
      <c r="O325" s="61">
        <f t="shared" si="246"/>
        <v>0</v>
      </c>
      <c r="Q325" s="14">
        <f t="shared" si="252"/>
        <v>0</v>
      </c>
      <c r="R325" s="14">
        <f t="shared" si="253"/>
        <v>0</v>
      </c>
      <c r="S325" s="62">
        <f t="shared" si="254"/>
        <v>1</v>
      </c>
      <c r="T325" s="21">
        <f t="shared" si="255"/>
        <v>0</v>
      </c>
      <c r="U325" s="3">
        <f t="shared" si="256"/>
        <v>1</v>
      </c>
      <c r="V325" s="3">
        <f t="shared" si="257"/>
        <v>1</v>
      </c>
      <c r="W325" s="3" t="e">
        <f t="shared" si="258"/>
        <v>#NUM!</v>
      </c>
      <c r="X325" s="50" t="e">
        <f t="shared" si="259"/>
        <v>#NUM!</v>
      </c>
      <c r="Y325" s="50" t="e">
        <f t="shared" si="260"/>
        <v>#NUM!</v>
      </c>
      <c r="Z325" s="14" t="e">
        <f t="shared" si="261"/>
        <v>#NUM!</v>
      </c>
      <c r="AA325" s="14" t="e">
        <f t="shared" si="262"/>
        <v>#NUM!</v>
      </c>
      <c r="AB325" s="21">
        <f t="shared" si="263"/>
        <v>0</v>
      </c>
      <c r="AC325" s="21">
        <f t="shared" si="264"/>
        <v>0</v>
      </c>
    </row>
    <row r="326" spans="1:29" ht="14.25" hidden="1" customHeight="1" outlineLevel="1" x14ac:dyDescent="0.45">
      <c r="A326" s="113" t="s">
        <v>563</v>
      </c>
      <c r="B326" s="157"/>
      <c r="C326" s="52" t="s">
        <v>39</v>
      </c>
      <c r="D326" s="53"/>
      <c r="E326" s="54"/>
      <c r="F326" s="55"/>
      <c r="G326" s="55"/>
      <c r="H326" s="56"/>
      <c r="I326" s="57"/>
      <c r="J326" s="75">
        <f t="shared" si="247"/>
        <v>0</v>
      </c>
      <c r="K326" s="76">
        <f t="shared" si="248"/>
        <v>0</v>
      </c>
      <c r="L326" s="78">
        <f t="shared" si="249"/>
        <v>0</v>
      </c>
      <c r="M326" s="79">
        <f t="shared" si="250"/>
        <v>0</v>
      </c>
      <c r="N326" s="60">
        <f t="shared" si="251"/>
        <v>0</v>
      </c>
      <c r="O326" s="61">
        <f t="shared" si="246"/>
        <v>0</v>
      </c>
      <c r="Q326" s="14">
        <f t="shared" si="252"/>
        <v>0</v>
      </c>
      <c r="R326" s="14">
        <f t="shared" si="253"/>
        <v>0</v>
      </c>
      <c r="S326" s="62">
        <f t="shared" si="254"/>
        <v>1</v>
      </c>
      <c r="T326" s="21">
        <f t="shared" si="255"/>
        <v>0</v>
      </c>
      <c r="U326" s="3">
        <f t="shared" si="256"/>
        <v>1</v>
      </c>
      <c r="V326" s="3">
        <f t="shared" si="257"/>
        <v>1</v>
      </c>
      <c r="W326" s="3" t="e">
        <f t="shared" si="258"/>
        <v>#NUM!</v>
      </c>
      <c r="X326" s="50" t="e">
        <f t="shared" si="259"/>
        <v>#NUM!</v>
      </c>
      <c r="Y326" s="50" t="e">
        <f t="shared" si="260"/>
        <v>#NUM!</v>
      </c>
      <c r="Z326" s="14" t="e">
        <f t="shared" si="261"/>
        <v>#NUM!</v>
      </c>
      <c r="AA326" s="14" t="e">
        <f t="shared" si="262"/>
        <v>#NUM!</v>
      </c>
      <c r="AB326" s="21">
        <f t="shared" si="263"/>
        <v>0</v>
      </c>
      <c r="AC326" s="21">
        <f t="shared" si="264"/>
        <v>0</v>
      </c>
    </row>
    <row r="327" spans="1:29" ht="14.25" hidden="1" customHeight="1" outlineLevel="1" x14ac:dyDescent="0.45">
      <c r="A327" s="113" t="s">
        <v>564</v>
      </c>
      <c r="B327" s="157"/>
      <c r="C327" s="52" t="s">
        <v>40</v>
      </c>
      <c r="D327" s="53"/>
      <c r="E327" s="54"/>
      <c r="F327" s="55"/>
      <c r="G327" s="55"/>
      <c r="H327" s="56"/>
      <c r="I327" s="57"/>
      <c r="J327" s="75">
        <f t="shared" si="247"/>
        <v>0</v>
      </c>
      <c r="K327" s="76">
        <f t="shared" si="248"/>
        <v>0</v>
      </c>
      <c r="L327" s="78">
        <f t="shared" si="249"/>
        <v>0</v>
      </c>
      <c r="M327" s="79">
        <f t="shared" si="250"/>
        <v>0</v>
      </c>
      <c r="N327" s="60">
        <f t="shared" si="251"/>
        <v>0</v>
      </c>
      <c r="O327" s="61">
        <f t="shared" si="246"/>
        <v>0</v>
      </c>
      <c r="Q327" s="14">
        <f t="shared" si="252"/>
        <v>0</v>
      </c>
      <c r="R327" s="14">
        <f t="shared" si="253"/>
        <v>0</v>
      </c>
      <c r="S327" s="62">
        <f t="shared" si="254"/>
        <v>1</v>
      </c>
      <c r="T327" s="21">
        <f t="shared" si="255"/>
        <v>0</v>
      </c>
      <c r="U327" s="3">
        <f t="shared" si="256"/>
        <v>1</v>
      </c>
      <c r="V327" s="3">
        <f t="shared" si="257"/>
        <v>1</v>
      </c>
      <c r="W327" s="3" t="e">
        <f t="shared" si="258"/>
        <v>#NUM!</v>
      </c>
      <c r="X327" s="50" t="e">
        <f t="shared" si="259"/>
        <v>#NUM!</v>
      </c>
      <c r="Y327" s="50" t="e">
        <f t="shared" si="260"/>
        <v>#NUM!</v>
      </c>
      <c r="Z327" s="14" t="e">
        <f t="shared" si="261"/>
        <v>#NUM!</v>
      </c>
      <c r="AA327" s="14" t="e">
        <f t="shared" si="262"/>
        <v>#NUM!</v>
      </c>
      <c r="AB327" s="21">
        <f t="shared" si="263"/>
        <v>0</v>
      </c>
      <c r="AC327" s="21">
        <f t="shared" si="264"/>
        <v>0</v>
      </c>
    </row>
    <row r="328" spans="1:29" ht="14.25" hidden="1" customHeight="1" outlineLevel="1" x14ac:dyDescent="0.45">
      <c r="A328" s="113" t="s">
        <v>565</v>
      </c>
      <c r="B328" s="157"/>
      <c r="C328" s="52" t="s">
        <v>41</v>
      </c>
      <c r="D328" s="53"/>
      <c r="E328" s="54"/>
      <c r="F328" s="55"/>
      <c r="G328" s="55"/>
      <c r="H328" s="56"/>
      <c r="I328" s="57"/>
      <c r="J328" s="75">
        <f t="shared" si="247"/>
        <v>0</v>
      </c>
      <c r="K328" s="76">
        <f t="shared" si="248"/>
        <v>0</v>
      </c>
      <c r="L328" s="78">
        <f t="shared" si="249"/>
        <v>0</v>
      </c>
      <c r="M328" s="79">
        <f t="shared" si="250"/>
        <v>0</v>
      </c>
      <c r="N328" s="60">
        <f t="shared" si="251"/>
        <v>0</v>
      </c>
      <c r="O328" s="61">
        <f t="shared" si="246"/>
        <v>0</v>
      </c>
      <c r="Q328" s="14">
        <f t="shared" si="252"/>
        <v>0</v>
      </c>
      <c r="R328" s="14">
        <f t="shared" si="253"/>
        <v>0</v>
      </c>
      <c r="S328" s="62">
        <f t="shared" si="254"/>
        <v>1</v>
      </c>
      <c r="T328" s="21">
        <f t="shared" si="255"/>
        <v>0</v>
      </c>
      <c r="U328" s="3">
        <f t="shared" si="256"/>
        <v>1</v>
      </c>
      <c r="V328" s="3">
        <f t="shared" si="257"/>
        <v>1</v>
      </c>
      <c r="W328" s="3" t="e">
        <f t="shared" si="258"/>
        <v>#NUM!</v>
      </c>
      <c r="X328" s="50" t="e">
        <f t="shared" si="259"/>
        <v>#NUM!</v>
      </c>
      <c r="Y328" s="50" t="e">
        <f t="shared" si="260"/>
        <v>#NUM!</v>
      </c>
      <c r="Z328" s="14" t="e">
        <f t="shared" si="261"/>
        <v>#NUM!</v>
      </c>
      <c r="AA328" s="14" t="e">
        <f t="shared" si="262"/>
        <v>#NUM!</v>
      </c>
      <c r="AB328" s="21">
        <f t="shared" si="263"/>
        <v>0</v>
      </c>
      <c r="AC328" s="21">
        <f t="shared" si="264"/>
        <v>0</v>
      </c>
    </row>
    <row r="329" spans="1:29" ht="14.25" hidden="1" customHeight="1" outlineLevel="1" x14ac:dyDescent="0.45">
      <c r="A329" s="113" t="s">
        <v>566</v>
      </c>
      <c r="B329" s="157"/>
      <c r="C329" s="52" t="s">
        <v>42</v>
      </c>
      <c r="D329" s="53"/>
      <c r="E329" s="54"/>
      <c r="F329" s="55"/>
      <c r="G329" s="55"/>
      <c r="H329" s="56"/>
      <c r="I329" s="57"/>
      <c r="J329" s="75">
        <f t="shared" si="247"/>
        <v>0</v>
      </c>
      <c r="K329" s="76">
        <f t="shared" si="248"/>
        <v>0</v>
      </c>
      <c r="L329" s="78">
        <f t="shared" si="249"/>
        <v>0</v>
      </c>
      <c r="M329" s="79">
        <f t="shared" si="250"/>
        <v>0</v>
      </c>
      <c r="N329" s="60">
        <f t="shared" si="251"/>
        <v>0</v>
      </c>
      <c r="O329" s="61">
        <f t="shared" si="246"/>
        <v>0</v>
      </c>
      <c r="Q329" s="14">
        <f t="shared" si="252"/>
        <v>0</v>
      </c>
      <c r="R329" s="14">
        <f t="shared" si="253"/>
        <v>0</v>
      </c>
      <c r="S329" s="62">
        <f t="shared" si="254"/>
        <v>1</v>
      </c>
      <c r="T329" s="21">
        <f t="shared" si="255"/>
        <v>0</v>
      </c>
      <c r="U329" s="3">
        <f t="shared" si="256"/>
        <v>1</v>
      </c>
      <c r="V329" s="3">
        <f t="shared" si="257"/>
        <v>1</v>
      </c>
      <c r="W329" s="3" t="e">
        <f t="shared" si="258"/>
        <v>#NUM!</v>
      </c>
      <c r="X329" s="50" t="e">
        <f t="shared" si="259"/>
        <v>#NUM!</v>
      </c>
      <c r="Y329" s="50" t="e">
        <f t="shared" si="260"/>
        <v>#NUM!</v>
      </c>
      <c r="Z329" s="14" t="e">
        <f t="shared" si="261"/>
        <v>#NUM!</v>
      </c>
      <c r="AA329" s="14" t="e">
        <f t="shared" si="262"/>
        <v>#NUM!</v>
      </c>
      <c r="AB329" s="21">
        <f t="shared" si="263"/>
        <v>0</v>
      </c>
      <c r="AC329" s="21">
        <f t="shared" si="264"/>
        <v>0</v>
      </c>
    </row>
    <row r="330" spans="1:29" ht="14.25" hidden="1" customHeight="1" outlineLevel="1" x14ac:dyDescent="0.45">
      <c r="A330" s="113" t="s">
        <v>567</v>
      </c>
      <c r="B330" s="157"/>
      <c r="C330" s="52" t="s">
        <v>43</v>
      </c>
      <c r="D330" s="53"/>
      <c r="E330" s="54"/>
      <c r="F330" s="55"/>
      <c r="G330" s="55"/>
      <c r="H330" s="56"/>
      <c r="I330" s="57"/>
      <c r="J330" s="75">
        <f t="shared" si="247"/>
        <v>0</v>
      </c>
      <c r="K330" s="76">
        <f t="shared" si="248"/>
        <v>0</v>
      </c>
      <c r="L330" s="78">
        <f t="shared" si="249"/>
        <v>0</v>
      </c>
      <c r="M330" s="79">
        <f t="shared" si="250"/>
        <v>0</v>
      </c>
      <c r="N330" s="60">
        <f t="shared" si="251"/>
        <v>0</v>
      </c>
      <c r="O330" s="61">
        <f t="shared" si="246"/>
        <v>0</v>
      </c>
      <c r="Q330" s="14">
        <f t="shared" si="252"/>
        <v>0</v>
      </c>
      <c r="R330" s="14">
        <f t="shared" si="253"/>
        <v>0</v>
      </c>
      <c r="S330" s="62">
        <f t="shared" si="254"/>
        <v>1</v>
      </c>
      <c r="T330" s="21">
        <f t="shared" si="255"/>
        <v>0</v>
      </c>
      <c r="U330" s="3">
        <f t="shared" si="256"/>
        <v>1</v>
      </c>
      <c r="V330" s="3">
        <f t="shared" si="257"/>
        <v>1</v>
      </c>
      <c r="W330" s="3" t="e">
        <f t="shared" si="258"/>
        <v>#NUM!</v>
      </c>
      <c r="X330" s="50" t="e">
        <f t="shared" si="259"/>
        <v>#NUM!</v>
      </c>
      <c r="Y330" s="50" t="e">
        <f t="shared" si="260"/>
        <v>#NUM!</v>
      </c>
      <c r="Z330" s="14" t="e">
        <f t="shared" si="261"/>
        <v>#NUM!</v>
      </c>
      <c r="AA330" s="14" t="e">
        <f t="shared" si="262"/>
        <v>#NUM!</v>
      </c>
      <c r="AB330" s="21">
        <f t="shared" si="263"/>
        <v>0</v>
      </c>
      <c r="AC330" s="21">
        <f t="shared" si="264"/>
        <v>0</v>
      </c>
    </row>
    <row r="331" spans="1:29" ht="14.25" hidden="1" customHeight="1" outlineLevel="1" x14ac:dyDescent="0.45">
      <c r="A331" s="113" t="s">
        <v>568</v>
      </c>
      <c r="B331" s="157"/>
      <c r="C331" s="52" t="s">
        <v>44</v>
      </c>
      <c r="D331" s="53"/>
      <c r="E331" s="54"/>
      <c r="F331" s="55"/>
      <c r="G331" s="55"/>
      <c r="H331" s="56"/>
      <c r="I331" s="57"/>
      <c r="J331" s="75">
        <f t="shared" si="247"/>
        <v>0</v>
      </c>
      <c r="K331" s="76">
        <f t="shared" si="248"/>
        <v>0</v>
      </c>
      <c r="L331" s="78">
        <f t="shared" si="249"/>
        <v>0</v>
      </c>
      <c r="M331" s="79">
        <f t="shared" si="250"/>
        <v>0</v>
      </c>
      <c r="N331" s="60">
        <f t="shared" si="251"/>
        <v>0</v>
      </c>
      <c r="O331" s="61">
        <f t="shared" si="246"/>
        <v>0</v>
      </c>
      <c r="Q331" s="14">
        <f t="shared" si="252"/>
        <v>0</v>
      </c>
      <c r="R331" s="14">
        <f t="shared" si="253"/>
        <v>0</v>
      </c>
      <c r="S331" s="62">
        <f t="shared" si="254"/>
        <v>1</v>
      </c>
      <c r="T331" s="21">
        <f t="shared" si="255"/>
        <v>0</v>
      </c>
      <c r="U331" s="3">
        <f t="shared" si="256"/>
        <v>1</v>
      </c>
      <c r="V331" s="3">
        <f t="shared" si="257"/>
        <v>1</v>
      </c>
      <c r="W331" s="3" t="e">
        <f t="shared" si="258"/>
        <v>#NUM!</v>
      </c>
      <c r="X331" s="50" t="e">
        <f t="shared" si="259"/>
        <v>#NUM!</v>
      </c>
      <c r="Y331" s="50" t="e">
        <f t="shared" si="260"/>
        <v>#NUM!</v>
      </c>
      <c r="Z331" s="14" t="e">
        <f t="shared" si="261"/>
        <v>#NUM!</v>
      </c>
      <c r="AA331" s="14" t="e">
        <f t="shared" si="262"/>
        <v>#NUM!</v>
      </c>
      <c r="AB331" s="21">
        <f t="shared" si="263"/>
        <v>0</v>
      </c>
      <c r="AC331" s="21">
        <f t="shared" si="264"/>
        <v>0</v>
      </c>
    </row>
    <row r="332" spans="1:29" ht="14.25" hidden="1" customHeight="1" outlineLevel="1" x14ac:dyDescent="0.45">
      <c r="A332" s="113" t="s">
        <v>569</v>
      </c>
      <c r="B332" s="157"/>
      <c r="C332" s="52" t="s">
        <v>45</v>
      </c>
      <c r="D332" s="53"/>
      <c r="E332" s="54"/>
      <c r="F332" s="55"/>
      <c r="G332" s="55"/>
      <c r="H332" s="56"/>
      <c r="I332" s="57"/>
      <c r="J332" s="75">
        <f t="shared" si="247"/>
        <v>0</v>
      </c>
      <c r="K332" s="76">
        <f t="shared" si="248"/>
        <v>0</v>
      </c>
      <c r="L332" s="78">
        <f t="shared" si="249"/>
        <v>0</v>
      </c>
      <c r="M332" s="79">
        <f t="shared" si="250"/>
        <v>0</v>
      </c>
      <c r="N332" s="60">
        <f t="shared" si="251"/>
        <v>0</v>
      </c>
      <c r="O332" s="61">
        <f t="shared" si="246"/>
        <v>0</v>
      </c>
      <c r="Q332" s="14">
        <f t="shared" si="252"/>
        <v>0</v>
      </c>
      <c r="R332" s="14">
        <f t="shared" si="253"/>
        <v>0</v>
      </c>
      <c r="S332" s="62">
        <f t="shared" si="254"/>
        <v>1</v>
      </c>
      <c r="T332" s="21">
        <f t="shared" si="255"/>
        <v>0</v>
      </c>
      <c r="U332" s="3">
        <f t="shared" si="256"/>
        <v>1</v>
      </c>
      <c r="V332" s="3">
        <f t="shared" si="257"/>
        <v>1</v>
      </c>
      <c r="W332" s="3" t="e">
        <f t="shared" si="258"/>
        <v>#NUM!</v>
      </c>
      <c r="X332" s="50" t="e">
        <f t="shared" si="259"/>
        <v>#NUM!</v>
      </c>
      <c r="Y332" s="50" t="e">
        <f t="shared" si="260"/>
        <v>#NUM!</v>
      </c>
      <c r="Z332" s="14" t="e">
        <f t="shared" si="261"/>
        <v>#NUM!</v>
      </c>
      <c r="AA332" s="14" t="e">
        <f t="shared" si="262"/>
        <v>#NUM!</v>
      </c>
      <c r="AB332" s="21">
        <f t="shared" si="263"/>
        <v>0</v>
      </c>
      <c r="AC332" s="21">
        <f t="shared" si="264"/>
        <v>0</v>
      </c>
    </row>
    <row r="333" spans="1:29" ht="14.25" hidden="1" customHeight="1" outlineLevel="1" x14ac:dyDescent="0.45">
      <c r="A333" s="113" t="s">
        <v>570</v>
      </c>
      <c r="B333" s="157"/>
      <c r="C333" s="52" t="s">
        <v>46</v>
      </c>
      <c r="D333" s="53"/>
      <c r="E333" s="54"/>
      <c r="F333" s="55"/>
      <c r="G333" s="55"/>
      <c r="H333" s="56"/>
      <c r="I333" s="57"/>
      <c r="J333" s="75">
        <f t="shared" si="247"/>
        <v>0</v>
      </c>
      <c r="K333" s="76">
        <f t="shared" si="248"/>
        <v>0</v>
      </c>
      <c r="L333" s="78">
        <f t="shared" si="249"/>
        <v>0</v>
      </c>
      <c r="M333" s="79">
        <f t="shared" si="250"/>
        <v>0</v>
      </c>
      <c r="N333" s="60">
        <f t="shared" si="251"/>
        <v>0</v>
      </c>
      <c r="O333" s="61">
        <f t="shared" si="246"/>
        <v>0</v>
      </c>
      <c r="Q333" s="14">
        <f t="shared" si="252"/>
        <v>0</v>
      </c>
      <c r="R333" s="14">
        <f t="shared" si="253"/>
        <v>0</v>
      </c>
      <c r="S333" s="62">
        <f t="shared" si="254"/>
        <v>1</v>
      </c>
      <c r="T333" s="21">
        <f t="shared" si="255"/>
        <v>0</v>
      </c>
      <c r="U333" s="3">
        <f t="shared" si="256"/>
        <v>1</v>
      </c>
      <c r="V333" s="3">
        <f t="shared" si="257"/>
        <v>1</v>
      </c>
      <c r="W333" s="3" t="e">
        <f t="shared" si="258"/>
        <v>#NUM!</v>
      </c>
      <c r="X333" s="50" t="e">
        <f t="shared" si="259"/>
        <v>#NUM!</v>
      </c>
      <c r="Y333" s="50" t="e">
        <f t="shared" si="260"/>
        <v>#NUM!</v>
      </c>
      <c r="Z333" s="14" t="e">
        <f t="shared" si="261"/>
        <v>#NUM!</v>
      </c>
      <c r="AA333" s="14" t="e">
        <f t="shared" si="262"/>
        <v>#NUM!</v>
      </c>
      <c r="AB333" s="21">
        <f t="shared" si="263"/>
        <v>0</v>
      </c>
      <c r="AC333" s="21">
        <f t="shared" si="264"/>
        <v>0</v>
      </c>
    </row>
    <row r="334" spans="1:29" ht="14.25" hidden="1" customHeight="1" outlineLevel="1" x14ac:dyDescent="0.45">
      <c r="A334" s="113" t="s">
        <v>571</v>
      </c>
      <c r="B334" s="157"/>
      <c r="C334" s="52" t="s">
        <v>47</v>
      </c>
      <c r="D334" s="53"/>
      <c r="E334" s="54"/>
      <c r="F334" s="55"/>
      <c r="G334" s="55"/>
      <c r="H334" s="56"/>
      <c r="I334" s="57"/>
      <c r="J334" s="75">
        <f t="shared" si="247"/>
        <v>0</v>
      </c>
      <c r="K334" s="76">
        <f t="shared" si="248"/>
        <v>0</v>
      </c>
      <c r="L334" s="78">
        <f t="shared" si="249"/>
        <v>0</v>
      </c>
      <c r="M334" s="79">
        <f t="shared" si="250"/>
        <v>0</v>
      </c>
      <c r="N334" s="60">
        <f t="shared" si="251"/>
        <v>0</v>
      </c>
      <c r="O334" s="61">
        <f t="shared" si="246"/>
        <v>0</v>
      </c>
      <c r="Q334" s="14">
        <f t="shared" si="252"/>
        <v>0</v>
      </c>
      <c r="R334" s="14">
        <f t="shared" si="253"/>
        <v>0</v>
      </c>
      <c r="S334" s="62">
        <f t="shared" si="254"/>
        <v>1</v>
      </c>
      <c r="T334" s="21">
        <f t="shared" si="255"/>
        <v>0</v>
      </c>
      <c r="U334" s="3">
        <f t="shared" si="256"/>
        <v>1</v>
      </c>
      <c r="V334" s="3">
        <f t="shared" si="257"/>
        <v>1</v>
      </c>
      <c r="W334" s="3" t="e">
        <f t="shared" si="258"/>
        <v>#NUM!</v>
      </c>
      <c r="X334" s="50" t="e">
        <f t="shared" si="259"/>
        <v>#NUM!</v>
      </c>
      <c r="Y334" s="50" t="e">
        <f t="shared" si="260"/>
        <v>#NUM!</v>
      </c>
      <c r="Z334" s="14" t="e">
        <f t="shared" si="261"/>
        <v>#NUM!</v>
      </c>
      <c r="AA334" s="14" t="e">
        <f t="shared" si="262"/>
        <v>#NUM!</v>
      </c>
      <c r="AB334" s="21">
        <f t="shared" si="263"/>
        <v>0</v>
      </c>
      <c r="AC334" s="21">
        <f t="shared" si="264"/>
        <v>0</v>
      </c>
    </row>
    <row r="335" spans="1:29" ht="14.25" hidden="1" customHeight="1" outlineLevel="1" x14ac:dyDescent="0.45">
      <c r="A335" s="113" t="s">
        <v>572</v>
      </c>
      <c r="B335" s="157"/>
      <c r="C335" s="52" t="s">
        <v>48</v>
      </c>
      <c r="D335" s="53"/>
      <c r="E335" s="54"/>
      <c r="F335" s="55"/>
      <c r="G335" s="55"/>
      <c r="H335" s="56"/>
      <c r="I335" s="57"/>
      <c r="J335" s="75">
        <f t="shared" si="247"/>
        <v>0</v>
      </c>
      <c r="K335" s="76">
        <f t="shared" si="248"/>
        <v>0</v>
      </c>
      <c r="L335" s="78">
        <f t="shared" si="249"/>
        <v>0</v>
      </c>
      <c r="M335" s="79">
        <f t="shared" si="250"/>
        <v>0</v>
      </c>
      <c r="N335" s="60">
        <f t="shared" si="251"/>
        <v>0</v>
      </c>
      <c r="O335" s="61">
        <f t="shared" si="246"/>
        <v>0</v>
      </c>
      <c r="Q335" s="14">
        <f t="shared" si="252"/>
        <v>0</v>
      </c>
      <c r="R335" s="14">
        <f t="shared" si="253"/>
        <v>0</v>
      </c>
      <c r="S335" s="62">
        <f t="shared" si="254"/>
        <v>1</v>
      </c>
      <c r="T335" s="21">
        <f t="shared" si="255"/>
        <v>0</v>
      </c>
      <c r="U335" s="3">
        <f t="shared" si="256"/>
        <v>1</v>
      </c>
      <c r="V335" s="3">
        <f t="shared" si="257"/>
        <v>1</v>
      </c>
      <c r="W335" s="3" t="e">
        <f t="shared" si="258"/>
        <v>#NUM!</v>
      </c>
      <c r="X335" s="50" t="e">
        <f t="shared" si="259"/>
        <v>#NUM!</v>
      </c>
      <c r="Y335" s="50" t="e">
        <f t="shared" si="260"/>
        <v>#NUM!</v>
      </c>
      <c r="Z335" s="14" t="e">
        <f t="shared" si="261"/>
        <v>#NUM!</v>
      </c>
      <c r="AA335" s="14" t="e">
        <f t="shared" si="262"/>
        <v>#NUM!</v>
      </c>
      <c r="AB335" s="21">
        <f t="shared" si="263"/>
        <v>0</v>
      </c>
      <c r="AC335" s="21">
        <f t="shared" si="264"/>
        <v>0</v>
      </c>
    </row>
    <row r="336" spans="1:29" ht="14.25" hidden="1" customHeight="1" outlineLevel="1" x14ac:dyDescent="0.45">
      <c r="A336" s="113" t="s">
        <v>573</v>
      </c>
      <c r="B336" s="157"/>
      <c r="C336" s="52" t="s">
        <v>49</v>
      </c>
      <c r="D336" s="53"/>
      <c r="E336" s="54"/>
      <c r="F336" s="55"/>
      <c r="G336" s="55"/>
      <c r="H336" s="56"/>
      <c r="I336" s="57"/>
      <c r="J336" s="75">
        <f t="shared" si="247"/>
        <v>0</v>
      </c>
      <c r="K336" s="76">
        <f t="shared" si="248"/>
        <v>0</v>
      </c>
      <c r="L336" s="78">
        <f t="shared" si="249"/>
        <v>0</v>
      </c>
      <c r="M336" s="79">
        <f t="shared" si="250"/>
        <v>0</v>
      </c>
      <c r="N336" s="60">
        <f t="shared" si="251"/>
        <v>0</v>
      </c>
      <c r="O336" s="61">
        <f t="shared" si="246"/>
        <v>0</v>
      </c>
      <c r="Q336" s="14">
        <f t="shared" si="252"/>
        <v>0</v>
      </c>
      <c r="R336" s="14">
        <f t="shared" si="253"/>
        <v>0</v>
      </c>
      <c r="S336" s="62">
        <f t="shared" si="254"/>
        <v>1</v>
      </c>
      <c r="T336" s="21">
        <f t="shared" si="255"/>
        <v>0</v>
      </c>
      <c r="U336" s="3">
        <f t="shared" si="256"/>
        <v>1</v>
      </c>
      <c r="V336" s="3">
        <f t="shared" si="257"/>
        <v>1</v>
      </c>
      <c r="W336" s="3" t="e">
        <f t="shared" si="258"/>
        <v>#NUM!</v>
      </c>
      <c r="X336" s="50" t="e">
        <f t="shared" si="259"/>
        <v>#NUM!</v>
      </c>
      <c r="Y336" s="50" t="e">
        <f t="shared" si="260"/>
        <v>#NUM!</v>
      </c>
      <c r="Z336" s="14" t="e">
        <f t="shared" si="261"/>
        <v>#NUM!</v>
      </c>
      <c r="AA336" s="14" t="e">
        <f t="shared" si="262"/>
        <v>#NUM!</v>
      </c>
      <c r="AB336" s="21">
        <f t="shared" si="263"/>
        <v>0</v>
      </c>
      <c r="AC336" s="21">
        <f t="shared" si="264"/>
        <v>0</v>
      </c>
    </row>
    <row r="337" spans="1:29" ht="14.25" hidden="1" customHeight="1" outlineLevel="1" x14ac:dyDescent="0.45">
      <c r="A337" s="113" t="s">
        <v>574</v>
      </c>
      <c r="B337" s="157"/>
      <c r="C337" s="52" t="s">
        <v>50</v>
      </c>
      <c r="D337" s="53"/>
      <c r="E337" s="54"/>
      <c r="F337" s="55"/>
      <c r="G337" s="55"/>
      <c r="H337" s="56"/>
      <c r="I337" s="57"/>
      <c r="J337" s="75">
        <f t="shared" si="247"/>
        <v>0</v>
      </c>
      <c r="K337" s="76">
        <f t="shared" si="248"/>
        <v>0</v>
      </c>
      <c r="L337" s="78">
        <f t="shared" si="249"/>
        <v>0</v>
      </c>
      <c r="M337" s="79">
        <f t="shared" si="250"/>
        <v>0</v>
      </c>
      <c r="N337" s="60">
        <f t="shared" si="251"/>
        <v>0</v>
      </c>
      <c r="O337" s="61">
        <f t="shared" si="246"/>
        <v>0</v>
      </c>
      <c r="Q337" s="14">
        <f t="shared" si="252"/>
        <v>0</v>
      </c>
      <c r="R337" s="14">
        <f t="shared" si="253"/>
        <v>0</v>
      </c>
      <c r="S337" s="62">
        <f t="shared" si="254"/>
        <v>1</v>
      </c>
      <c r="T337" s="21">
        <f t="shared" si="255"/>
        <v>0</v>
      </c>
      <c r="U337" s="3">
        <f t="shared" si="256"/>
        <v>1</v>
      </c>
      <c r="V337" s="3">
        <f t="shared" si="257"/>
        <v>1</v>
      </c>
      <c r="W337" s="3" t="e">
        <f t="shared" si="258"/>
        <v>#NUM!</v>
      </c>
      <c r="X337" s="50" t="e">
        <f t="shared" si="259"/>
        <v>#NUM!</v>
      </c>
      <c r="Y337" s="50" t="e">
        <f t="shared" si="260"/>
        <v>#NUM!</v>
      </c>
      <c r="Z337" s="14" t="e">
        <f t="shared" si="261"/>
        <v>#NUM!</v>
      </c>
      <c r="AA337" s="14" t="e">
        <f t="shared" si="262"/>
        <v>#NUM!</v>
      </c>
      <c r="AB337" s="21">
        <f t="shared" si="263"/>
        <v>0</v>
      </c>
      <c r="AC337" s="21">
        <f t="shared" si="264"/>
        <v>0</v>
      </c>
    </row>
    <row r="338" spans="1:29" ht="14.25" hidden="1" customHeight="1" outlineLevel="1" x14ac:dyDescent="0.45">
      <c r="A338" s="113" t="s">
        <v>575</v>
      </c>
      <c r="B338" s="157"/>
      <c r="C338" s="52" t="s">
        <v>51</v>
      </c>
      <c r="D338" s="53"/>
      <c r="E338" s="54"/>
      <c r="F338" s="55"/>
      <c r="G338" s="55"/>
      <c r="H338" s="56"/>
      <c r="I338" s="57"/>
      <c r="J338" s="75">
        <f t="shared" si="247"/>
        <v>0</v>
      </c>
      <c r="K338" s="76">
        <f t="shared" si="248"/>
        <v>0</v>
      </c>
      <c r="L338" s="78">
        <f t="shared" si="249"/>
        <v>0</v>
      </c>
      <c r="M338" s="79">
        <f t="shared" si="250"/>
        <v>0</v>
      </c>
      <c r="N338" s="60">
        <f t="shared" si="251"/>
        <v>0</v>
      </c>
      <c r="O338" s="61">
        <f t="shared" si="246"/>
        <v>0</v>
      </c>
      <c r="Q338" s="14">
        <f t="shared" si="252"/>
        <v>0</v>
      </c>
      <c r="R338" s="14">
        <f t="shared" si="253"/>
        <v>0</v>
      </c>
      <c r="S338" s="62">
        <f t="shared" si="254"/>
        <v>1</v>
      </c>
      <c r="T338" s="21">
        <f t="shared" si="255"/>
        <v>0</v>
      </c>
      <c r="U338" s="3">
        <f t="shared" si="256"/>
        <v>1</v>
      </c>
      <c r="V338" s="3">
        <f t="shared" si="257"/>
        <v>1</v>
      </c>
      <c r="W338" s="3" t="e">
        <f t="shared" si="258"/>
        <v>#NUM!</v>
      </c>
      <c r="X338" s="50" t="e">
        <f t="shared" si="259"/>
        <v>#NUM!</v>
      </c>
      <c r="Y338" s="50" t="e">
        <f t="shared" si="260"/>
        <v>#NUM!</v>
      </c>
      <c r="Z338" s="14" t="e">
        <f t="shared" si="261"/>
        <v>#NUM!</v>
      </c>
      <c r="AA338" s="14" t="e">
        <f t="shared" si="262"/>
        <v>#NUM!</v>
      </c>
      <c r="AB338" s="21">
        <f t="shared" si="263"/>
        <v>0</v>
      </c>
      <c r="AC338" s="21">
        <f t="shared" si="264"/>
        <v>0</v>
      </c>
    </row>
    <row r="339" spans="1:29" ht="14.25" hidden="1" customHeight="1" outlineLevel="1" x14ac:dyDescent="0.45">
      <c r="A339" s="113" t="s">
        <v>576</v>
      </c>
      <c r="B339" s="157"/>
      <c r="C339" s="52" t="s">
        <v>52</v>
      </c>
      <c r="D339" s="53"/>
      <c r="E339" s="54"/>
      <c r="F339" s="55"/>
      <c r="G339" s="55"/>
      <c r="H339" s="56"/>
      <c r="I339" s="57"/>
      <c r="J339" s="75">
        <f t="shared" si="247"/>
        <v>0</v>
      </c>
      <c r="K339" s="76">
        <f t="shared" si="248"/>
        <v>0</v>
      </c>
      <c r="L339" s="78">
        <f t="shared" si="249"/>
        <v>0</v>
      </c>
      <c r="M339" s="79">
        <f t="shared" si="250"/>
        <v>0</v>
      </c>
      <c r="N339" s="60">
        <f t="shared" si="251"/>
        <v>0</v>
      </c>
      <c r="O339" s="61">
        <f t="shared" si="246"/>
        <v>0</v>
      </c>
      <c r="Q339" s="14">
        <f t="shared" si="252"/>
        <v>0</v>
      </c>
      <c r="R339" s="14">
        <f t="shared" si="253"/>
        <v>0</v>
      </c>
      <c r="S339" s="62">
        <f t="shared" si="254"/>
        <v>1</v>
      </c>
      <c r="T339" s="21">
        <f t="shared" si="255"/>
        <v>0</v>
      </c>
      <c r="U339" s="3">
        <f t="shared" si="256"/>
        <v>1</v>
      </c>
      <c r="V339" s="3">
        <f t="shared" si="257"/>
        <v>1</v>
      </c>
      <c r="W339" s="3" t="e">
        <f t="shared" si="258"/>
        <v>#NUM!</v>
      </c>
      <c r="X339" s="50" t="e">
        <f t="shared" si="259"/>
        <v>#NUM!</v>
      </c>
      <c r="Y339" s="50" t="e">
        <f t="shared" si="260"/>
        <v>#NUM!</v>
      </c>
      <c r="Z339" s="14" t="e">
        <f t="shared" si="261"/>
        <v>#NUM!</v>
      </c>
      <c r="AA339" s="14" t="e">
        <f t="shared" si="262"/>
        <v>#NUM!</v>
      </c>
      <c r="AB339" s="21">
        <f t="shared" si="263"/>
        <v>0</v>
      </c>
      <c r="AC339" s="21">
        <f t="shared" si="264"/>
        <v>0</v>
      </c>
    </row>
    <row r="340" spans="1:29" ht="14.25" hidden="1" customHeight="1" outlineLevel="1" x14ac:dyDescent="0.45">
      <c r="A340" s="113" t="s">
        <v>577</v>
      </c>
      <c r="B340" s="157"/>
      <c r="C340" s="52" t="s">
        <v>53</v>
      </c>
      <c r="D340" s="53"/>
      <c r="E340" s="54"/>
      <c r="F340" s="55"/>
      <c r="G340" s="55"/>
      <c r="H340" s="56"/>
      <c r="I340" s="57"/>
      <c r="J340" s="75">
        <f t="shared" si="247"/>
        <v>0</v>
      </c>
      <c r="K340" s="76">
        <f t="shared" si="248"/>
        <v>0</v>
      </c>
      <c r="L340" s="78">
        <f t="shared" si="249"/>
        <v>0</v>
      </c>
      <c r="M340" s="79">
        <f t="shared" si="250"/>
        <v>0</v>
      </c>
      <c r="N340" s="60">
        <f t="shared" si="251"/>
        <v>0</v>
      </c>
      <c r="O340" s="61">
        <f t="shared" si="246"/>
        <v>0</v>
      </c>
      <c r="Q340" s="14">
        <f t="shared" si="252"/>
        <v>0</v>
      </c>
      <c r="R340" s="14">
        <f t="shared" si="253"/>
        <v>0</v>
      </c>
      <c r="S340" s="62">
        <f t="shared" si="254"/>
        <v>1</v>
      </c>
      <c r="T340" s="21">
        <f t="shared" si="255"/>
        <v>0</v>
      </c>
      <c r="U340" s="3">
        <f t="shared" si="256"/>
        <v>1</v>
      </c>
      <c r="V340" s="3">
        <f t="shared" si="257"/>
        <v>1</v>
      </c>
      <c r="W340" s="3" t="e">
        <f t="shared" si="258"/>
        <v>#NUM!</v>
      </c>
      <c r="X340" s="50" t="e">
        <f t="shared" si="259"/>
        <v>#NUM!</v>
      </c>
      <c r="Y340" s="50" t="e">
        <f t="shared" si="260"/>
        <v>#NUM!</v>
      </c>
      <c r="Z340" s="14" t="e">
        <f t="shared" si="261"/>
        <v>#NUM!</v>
      </c>
      <c r="AA340" s="14" t="e">
        <f t="shared" si="262"/>
        <v>#NUM!</v>
      </c>
      <c r="AB340" s="21">
        <f t="shared" si="263"/>
        <v>0</v>
      </c>
      <c r="AC340" s="21">
        <f t="shared" si="264"/>
        <v>0</v>
      </c>
    </row>
    <row r="341" spans="1:29" ht="14.25" hidden="1" customHeight="1" outlineLevel="1" x14ac:dyDescent="0.45">
      <c r="A341" s="113" t="s">
        <v>578</v>
      </c>
      <c r="B341" s="157"/>
      <c r="C341" s="52" t="s">
        <v>54</v>
      </c>
      <c r="D341" s="53"/>
      <c r="E341" s="54"/>
      <c r="F341" s="55"/>
      <c r="G341" s="55"/>
      <c r="H341" s="56"/>
      <c r="I341" s="57"/>
      <c r="J341" s="75">
        <f t="shared" si="247"/>
        <v>0</v>
      </c>
      <c r="K341" s="76">
        <f t="shared" si="248"/>
        <v>0</v>
      </c>
      <c r="L341" s="78">
        <f t="shared" si="249"/>
        <v>0</v>
      </c>
      <c r="M341" s="79">
        <f t="shared" si="250"/>
        <v>0</v>
      </c>
      <c r="N341" s="60">
        <f t="shared" si="251"/>
        <v>0</v>
      </c>
      <c r="O341" s="61">
        <f t="shared" si="246"/>
        <v>0</v>
      </c>
      <c r="Q341" s="14">
        <f t="shared" si="252"/>
        <v>0</v>
      </c>
      <c r="R341" s="14">
        <f t="shared" si="253"/>
        <v>0</v>
      </c>
      <c r="S341" s="62">
        <f t="shared" si="254"/>
        <v>1</v>
      </c>
      <c r="T341" s="21">
        <f t="shared" si="255"/>
        <v>0</v>
      </c>
      <c r="U341" s="3">
        <f t="shared" si="256"/>
        <v>1</v>
      </c>
      <c r="V341" s="3">
        <f t="shared" si="257"/>
        <v>1</v>
      </c>
      <c r="W341" s="3" t="e">
        <f t="shared" si="258"/>
        <v>#NUM!</v>
      </c>
      <c r="X341" s="50" t="e">
        <f t="shared" si="259"/>
        <v>#NUM!</v>
      </c>
      <c r="Y341" s="50" t="e">
        <f t="shared" si="260"/>
        <v>#NUM!</v>
      </c>
      <c r="Z341" s="14" t="e">
        <f t="shared" si="261"/>
        <v>#NUM!</v>
      </c>
      <c r="AA341" s="14" t="e">
        <f t="shared" si="262"/>
        <v>#NUM!</v>
      </c>
      <c r="AB341" s="21">
        <f t="shared" si="263"/>
        <v>0</v>
      </c>
      <c r="AC341" s="21">
        <f t="shared" si="264"/>
        <v>0</v>
      </c>
    </row>
    <row r="342" spans="1:29" ht="14.25" hidden="1" customHeight="1" outlineLevel="1" x14ac:dyDescent="0.45">
      <c r="A342" s="113" t="s">
        <v>579</v>
      </c>
      <c r="B342" s="157"/>
      <c r="C342" s="52" t="s">
        <v>55</v>
      </c>
      <c r="D342" s="53"/>
      <c r="E342" s="54"/>
      <c r="F342" s="55"/>
      <c r="G342" s="55"/>
      <c r="H342" s="56"/>
      <c r="I342" s="57"/>
      <c r="J342" s="75">
        <f t="shared" si="247"/>
        <v>0</v>
      </c>
      <c r="K342" s="76">
        <f t="shared" si="248"/>
        <v>0</v>
      </c>
      <c r="L342" s="78">
        <f t="shared" si="249"/>
        <v>0</v>
      </c>
      <c r="M342" s="79">
        <f t="shared" si="250"/>
        <v>0</v>
      </c>
      <c r="N342" s="60">
        <f t="shared" si="251"/>
        <v>0</v>
      </c>
      <c r="O342" s="61">
        <f t="shared" si="246"/>
        <v>0</v>
      </c>
      <c r="Q342" s="14">
        <f t="shared" si="252"/>
        <v>0</v>
      </c>
      <c r="R342" s="14">
        <f t="shared" si="253"/>
        <v>0</v>
      </c>
      <c r="S342" s="62">
        <f t="shared" si="254"/>
        <v>1</v>
      </c>
      <c r="T342" s="21">
        <f t="shared" si="255"/>
        <v>0</v>
      </c>
      <c r="U342" s="3">
        <f t="shared" si="256"/>
        <v>1</v>
      </c>
      <c r="V342" s="3">
        <f t="shared" si="257"/>
        <v>1</v>
      </c>
      <c r="W342" s="3" t="e">
        <f t="shared" si="258"/>
        <v>#NUM!</v>
      </c>
      <c r="X342" s="50" t="e">
        <f t="shared" si="259"/>
        <v>#NUM!</v>
      </c>
      <c r="Y342" s="50" t="e">
        <f t="shared" si="260"/>
        <v>#NUM!</v>
      </c>
      <c r="Z342" s="14" t="e">
        <f t="shared" si="261"/>
        <v>#NUM!</v>
      </c>
      <c r="AA342" s="14" t="e">
        <f t="shared" si="262"/>
        <v>#NUM!</v>
      </c>
      <c r="AB342" s="21">
        <f t="shared" si="263"/>
        <v>0</v>
      </c>
      <c r="AC342" s="21">
        <f t="shared" si="264"/>
        <v>0</v>
      </c>
    </row>
    <row r="343" spans="1:29" ht="14.25" hidden="1" customHeight="1" outlineLevel="1" x14ac:dyDescent="0.45">
      <c r="A343" s="113" t="s">
        <v>580</v>
      </c>
      <c r="B343" s="157"/>
      <c r="C343" s="52" t="s">
        <v>56</v>
      </c>
      <c r="D343" s="53"/>
      <c r="E343" s="54"/>
      <c r="F343" s="55"/>
      <c r="G343" s="55"/>
      <c r="H343" s="56"/>
      <c r="I343" s="57"/>
      <c r="J343" s="75">
        <f t="shared" si="247"/>
        <v>0</v>
      </c>
      <c r="K343" s="76">
        <f t="shared" si="248"/>
        <v>0</v>
      </c>
      <c r="L343" s="78">
        <f t="shared" si="249"/>
        <v>0</v>
      </c>
      <c r="M343" s="79">
        <f t="shared" si="250"/>
        <v>0</v>
      </c>
      <c r="N343" s="60">
        <f t="shared" si="251"/>
        <v>0</v>
      </c>
      <c r="O343" s="61">
        <f t="shared" si="246"/>
        <v>0</v>
      </c>
      <c r="Q343" s="14">
        <f t="shared" si="252"/>
        <v>0</v>
      </c>
      <c r="R343" s="14">
        <f t="shared" si="253"/>
        <v>0</v>
      </c>
      <c r="S343" s="62">
        <f t="shared" si="254"/>
        <v>1</v>
      </c>
      <c r="T343" s="21">
        <f t="shared" si="255"/>
        <v>0</v>
      </c>
      <c r="U343" s="3">
        <f t="shared" si="256"/>
        <v>1</v>
      </c>
      <c r="V343" s="3">
        <f t="shared" si="257"/>
        <v>1</v>
      </c>
      <c r="W343" s="3" t="e">
        <f t="shared" si="258"/>
        <v>#NUM!</v>
      </c>
      <c r="X343" s="50" t="e">
        <f t="shared" si="259"/>
        <v>#NUM!</v>
      </c>
      <c r="Y343" s="50" t="e">
        <f t="shared" si="260"/>
        <v>#NUM!</v>
      </c>
      <c r="Z343" s="14" t="e">
        <f t="shared" si="261"/>
        <v>#NUM!</v>
      </c>
      <c r="AA343" s="14" t="e">
        <f t="shared" si="262"/>
        <v>#NUM!</v>
      </c>
      <c r="AB343" s="21">
        <f t="shared" si="263"/>
        <v>0</v>
      </c>
      <c r="AC343" s="21">
        <f t="shared" si="264"/>
        <v>0</v>
      </c>
    </row>
    <row r="344" spans="1:29" ht="14.25" hidden="1" customHeight="1" outlineLevel="1" x14ac:dyDescent="0.45">
      <c r="A344" s="113" t="s">
        <v>581</v>
      </c>
      <c r="B344" s="157"/>
      <c r="C344" s="52" t="s">
        <v>57</v>
      </c>
      <c r="D344" s="53"/>
      <c r="E344" s="54"/>
      <c r="F344" s="55"/>
      <c r="G344" s="55"/>
      <c r="H344" s="56"/>
      <c r="I344" s="57"/>
      <c r="J344" s="75">
        <f t="shared" si="247"/>
        <v>0</v>
      </c>
      <c r="K344" s="76">
        <f t="shared" si="248"/>
        <v>0</v>
      </c>
      <c r="L344" s="78">
        <f t="shared" si="249"/>
        <v>0</v>
      </c>
      <c r="M344" s="79">
        <f t="shared" si="250"/>
        <v>0</v>
      </c>
      <c r="N344" s="60">
        <f t="shared" si="251"/>
        <v>0</v>
      </c>
      <c r="O344" s="61">
        <f t="shared" si="246"/>
        <v>0</v>
      </c>
      <c r="Q344" s="14">
        <f t="shared" si="252"/>
        <v>0</v>
      </c>
      <c r="R344" s="14">
        <f t="shared" si="253"/>
        <v>0</v>
      </c>
      <c r="S344" s="62">
        <f t="shared" si="254"/>
        <v>1</v>
      </c>
      <c r="T344" s="21">
        <f t="shared" si="255"/>
        <v>0</v>
      </c>
      <c r="U344" s="3">
        <f t="shared" si="256"/>
        <v>1</v>
      </c>
      <c r="V344" s="3">
        <f t="shared" si="257"/>
        <v>1</v>
      </c>
      <c r="W344" s="3" t="e">
        <f t="shared" si="258"/>
        <v>#NUM!</v>
      </c>
      <c r="X344" s="50" t="e">
        <f t="shared" si="259"/>
        <v>#NUM!</v>
      </c>
      <c r="Y344" s="50" t="e">
        <f t="shared" si="260"/>
        <v>#NUM!</v>
      </c>
      <c r="Z344" s="14" t="e">
        <f t="shared" si="261"/>
        <v>#NUM!</v>
      </c>
      <c r="AA344" s="14" t="e">
        <f t="shared" si="262"/>
        <v>#NUM!</v>
      </c>
      <c r="AB344" s="21">
        <f t="shared" si="263"/>
        <v>0</v>
      </c>
      <c r="AC344" s="21">
        <f t="shared" si="264"/>
        <v>0</v>
      </c>
    </row>
    <row r="345" spans="1:29" ht="14.25" hidden="1" customHeight="1" outlineLevel="1" x14ac:dyDescent="0.45">
      <c r="A345" s="113" t="s">
        <v>582</v>
      </c>
      <c r="B345" s="157"/>
      <c r="C345" s="52" t="s">
        <v>58</v>
      </c>
      <c r="D345" s="53"/>
      <c r="E345" s="54"/>
      <c r="F345" s="55"/>
      <c r="G345" s="55"/>
      <c r="H345" s="56"/>
      <c r="I345" s="57"/>
      <c r="J345" s="75">
        <f t="shared" si="247"/>
        <v>0</v>
      </c>
      <c r="K345" s="76">
        <f t="shared" si="248"/>
        <v>0</v>
      </c>
      <c r="L345" s="78">
        <f t="shared" si="249"/>
        <v>0</v>
      </c>
      <c r="M345" s="79">
        <f t="shared" si="250"/>
        <v>0</v>
      </c>
      <c r="N345" s="60">
        <f t="shared" si="251"/>
        <v>0</v>
      </c>
      <c r="O345" s="61">
        <f t="shared" si="246"/>
        <v>0</v>
      </c>
      <c r="Q345" s="14">
        <f t="shared" si="252"/>
        <v>0</v>
      </c>
      <c r="R345" s="14">
        <f t="shared" si="253"/>
        <v>0</v>
      </c>
      <c r="S345" s="62">
        <f t="shared" si="254"/>
        <v>1</v>
      </c>
      <c r="T345" s="21">
        <f t="shared" si="255"/>
        <v>0</v>
      </c>
      <c r="U345" s="3">
        <f t="shared" si="256"/>
        <v>1</v>
      </c>
      <c r="V345" s="3">
        <f t="shared" si="257"/>
        <v>1</v>
      </c>
      <c r="W345" s="3" t="e">
        <f t="shared" si="258"/>
        <v>#NUM!</v>
      </c>
      <c r="X345" s="50" t="e">
        <f t="shared" si="259"/>
        <v>#NUM!</v>
      </c>
      <c r="Y345" s="50" t="e">
        <f t="shared" si="260"/>
        <v>#NUM!</v>
      </c>
      <c r="Z345" s="14" t="e">
        <f t="shared" si="261"/>
        <v>#NUM!</v>
      </c>
      <c r="AA345" s="14" t="e">
        <f t="shared" si="262"/>
        <v>#NUM!</v>
      </c>
      <c r="AB345" s="21">
        <f t="shared" si="263"/>
        <v>0</v>
      </c>
      <c r="AC345" s="21">
        <f t="shared" si="264"/>
        <v>0</v>
      </c>
    </row>
    <row r="346" spans="1:29" ht="14.25" hidden="1" customHeight="1" outlineLevel="1" x14ac:dyDescent="0.45">
      <c r="A346" s="113" t="s">
        <v>583</v>
      </c>
      <c r="B346" s="157"/>
      <c r="C346" s="52" t="s">
        <v>59</v>
      </c>
      <c r="D346" s="53"/>
      <c r="E346" s="54"/>
      <c r="F346" s="55"/>
      <c r="G346" s="55"/>
      <c r="H346" s="56"/>
      <c r="I346" s="57"/>
      <c r="J346" s="75">
        <f t="shared" si="247"/>
        <v>0</v>
      </c>
      <c r="K346" s="76">
        <f t="shared" si="248"/>
        <v>0</v>
      </c>
      <c r="L346" s="78">
        <f t="shared" si="249"/>
        <v>0</v>
      </c>
      <c r="M346" s="79">
        <f t="shared" si="250"/>
        <v>0</v>
      </c>
      <c r="N346" s="60">
        <f t="shared" si="251"/>
        <v>0</v>
      </c>
      <c r="O346" s="61">
        <f t="shared" si="246"/>
        <v>0</v>
      </c>
      <c r="Q346" s="14">
        <f t="shared" si="252"/>
        <v>0</v>
      </c>
      <c r="R346" s="14">
        <f t="shared" si="253"/>
        <v>0</v>
      </c>
      <c r="S346" s="62">
        <f t="shared" si="254"/>
        <v>1</v>
      </c>
      <c r="T346" s="21">
        <f t="shared" si="255"/>
        <v>0</v>
      </c>
      <c r="U346" s="3">
        <f t="shared" si="256"/>
        <v>1</v>
      </c>
      <c r="V346" s="3">
        <f t="shared" si="257"/>
        <v>1</v>
      </c>
      <c r="W346" s="3" t="e">
        <f t="shared" si="258"/>
        <v>#NUM!</v>
      </c>
      <c r="X346" s="50" t="e">
        <f t="shared" si="259"/>
        <v>#NUM!</v>
      </c>
      <c r="Y346" s="50" t="e">
        <f t="shared" si="260"/>
        <v>#NUM!</v>
      </c>
      <c r="Z346" s="14" t="e">
        <f t="shared" si="261"/>
        <v>#NUM!</v>
      </c>
      <c r="AA346" s="14" t="e">
        <f t="shared" si="262"/>
        <v>#NUM!</v>
      </c>
      <c r="AB346" s="21">
        <f t="shared" si="263"/>
        <v>0</v>
      </c>
      <c r="AC346" s="21">
        <f t="shared" si="264"/>
        <v>0</v>
      </c>
    </row>
    <row r="347" spans="1:29" ht="14.25" hidden="1" customHeight="1" outlineLevel="1" x14ac:dyDescent="0.45">
      <c r="A347" s="113" t="s">
        <v>584</v>
      </c>
      <c r="B347" s="157"/>
      <c r="C347" s="52" t="s">
        <v>60</v>
      </c>
      <c r="D347" s="53"/>
      <c r="E347" s="54"/>
      <c r="F347" s="55"/>
      <c r="G347" s="55"/>
      <c r="H347" s="56"/>
      <c r="I347" s="57"/>
      <c r="J347" s="75">
        <f t="shared" si="247"/>
        <v>0</v>
      </c>
      <c r="K347" s="76">
        <f t="shared" si="248"/>
        <v>0</v>
      </c>
      <c r="L347" s="78">
        <f t="shared" si="249"/>
        <v>0</v>
      </c>
      <c r="M347" s="79">
        <f t="shared" si="250"/>
        <v>0</v>
      </c>
      <c r="N347" s="60">
        <f t="shared" si="251"/>
        <v>0</v>
      </c>
      <c r="O347" s="61">
        <f t="shared" si="246"/>
        <v>0</v>
      </c>
      <c r="Q347" s="14">
        <f t="shared" si="252"/>
        <v>0</v>
      </c>
      <c r="R347" s="14">
        <f t="shared" si="253"/>
        <v>0</v>
      </c>
      <c r="S347" s="62">
        <f t="shared" si="254"/>
        <v>1</v>
      </c>
      <c r="T347" s="21">
        <f t="shared" si="255"/>
        <v>0</v>
      </c>
      <c r="U347" s="3">
        <f t="shared" si="256"/>
        <v>1</v>
      </c>
      <c r="V347" s="3">
        <f t="shared" si="257"/>
        <v>1</v>
      </c>
      <c r="W347" s="3" t="e">
        <f t="shared" si="258"/>
        <v>#NUM!</v>
      </c>
      <c r="X347" s="50" t="e">
        <f t="shared" si="259"/>
        <v>#NUM!</v>
      </c>
      <c r="Y347" s="50" t="e">
        <f t="shared" si="260"/>
        <v>#NUM!</v>
      </c>
      <c r="Z347" s="14" t="e">
        <f t="shared" si="261"/>
        <v>#NUM!</v>
      </c>
      <c r="AA347" s="14" t="e">
        <f t="shared" si="262"/>
        <v>#NUM!</v>
      </c>
      <c r="AB347" s="21">
        <f t="shared" si="263"/>
        <v>0</v>
      </c>
      <c r="AC347" s="21">
        <f t="shared" si="264"/>
        <v>0</v>
      </c>
    </row>
    <row r="348" spans="1:29" ht="14.25" hidden="1" customHeight="1" outlineLevel="1" x14ac:dyDescent="0.45">
      <c r="A348" s="113" t="s">
        <v>585</v>
      </c>
      <c r="B348" s="157"/>
      <c r="C348" s="52" t="s">
        <v>61</v>
      </c>
      <c r="D348" s="53"/>
      <c r="E348" s="54"/>
      <c r="F348" s="55"/>
      <c r="G348" s="55"/>
      <c r="H348" s="56"/>
      <c r="I348" s="57"/>
      <c r="J348" s="75">
        <f t="shared" si="247"/>
        <v>0</v>
      </c>
      <c r="K348" s="76">
        <f t="shared" si="248"/>
        <v>0</v>
      </c>
      <c r="L348" s="78">
        <f t="shared" si="249"/>
        <v>0</v>
      </c>
      <c r="M348" s="79">
        <f t="shared" si="250"/>
        <v>0</v>
      </c>
      <c r="N348" s="60">
        <f t="shared" si="251"/>
        <v>0</v>
      </c>
      <c r="O348" s="61">
        <f t="shared" si="246"/>
        <v>0</v>
      </c>
      <c r="Q348" s="14">
        <f t="shared" si="252"/>
        <v>0</v>
      </c>
      <c r="R348" s="14">
        <f t="shared" si="253"/>
        <v>0</v>
      </c>
      <c r="S348" s="62">
        <f t="shared" si="254"/>
        <v>1</v>
      </c>
      <c r="T348" s="21">
        <f t="shared" si="255"/>
        <v>0</v>
      </c>
      <c r="U348" s="3">
        <f t="shared" si="256"/>
        <v>1</v>
      </c>
      <c r="V348" s="3">
        <f t="shared" si="257"/>
        <v>1</v>
      </c>
      <c r="W348" s="3" t="e">
        <f t="shared" si="258"/>
        <v>#NUM!</v>
      </c>
      <c r="X348" s="50" t="e">
        <f t="shared" si="259"/>
        <v>#NUM!</v>
      </c>
      <c r="Y348" s="50" t="e">
        <f t="shared" si="260"/>
        <v>#NUM!</v>
      </c>
      <c r="Z348" s="14" t="e">
        <f t="shared" si="261"/>
        <v>#NUM!</v>
      </c>
      <c r="AA348" s="14" t="e">
        <f t="shared" si="262"/>
        <v>#NUM!</v>
      </c>
      <c r="AB348" s="21">
        <f t="shared" si="263"/>
        <v>0</v>
      </c>
      <c r="AC348" s="21">
        <f t="shared" si="264"/>
        <v>0</v>
      </c>
    </row>
    <row r="349" spans="1:29" ht="14.25" hidden="1" customHeight="1" outlineLevel="1" x14ac:dyDescent="0.45">
      <c r="A349" s="113" t="s">
        <v>586</v>
      </c>
      <c r="B349" s="157"/>
      <c r="C349" s="52" t="s">
        <v>62</v>
      </c>
      <c r="D349" s="53"/>
      <c r="E349" s="54"/>
      <c r="F349" s="55"/>
      <c r="G349" s="55"/>
      <c r="H349" s="56"/>
      <c r="I349" s="57"/>
      <c r="J349" s="75">
        <f t="shared" si="247"/>
        <v>0</v>
      </c>
      <c r="K349" s="76">
        <f t="shared" si="248"/>
        <v>0</v>
      </c>
      <c r="L349" s="78">
        <f t="shared" si="249"/>
        <v>0</v>
      </c>
      <c r="M349" s="79">
        <f t="shared" si="250"/>
        <v>0</v>
      </c>
      <c r="N349" s="60">
        <f t="shared" si="251"/>
        <v>0</v>
      </c>
      <c r="O349" s="61">
        <f t="shared" si="246"/>
        <v>0</v>
      </c>
      <c r="Q349" s="14">
        <f t="shared" ref="Q349:Q376" si="265">IF(AND(G349="nein",H349&gt;=K$12),H349,K$12)</f>
        <v>0</v>
      </c>
      <c r="R349" s="14">
        <f t="shared" si="253"/>
        <v>0</v>
      </c>
      <c r="S349" s="62">
        <f t="shared" si="254"/>
        <v>1</v>
      </c>
      <c r="T349" s="21">
        <f t="shared" ref="T349:T376" si="266">IF(G349="ja",E349/38.5,S349/$R$18*E349/38.5)</f>
        <v>0</v>
      </c>
      <c r="U349" s="3">
        <f t="shared" si="256"/>
        <v>1</v>
      </c>
      <c r="V349" s="3">
        <f t="shared" si="257"/>
        <v>1</v>
      </c>
      <c r="W349" s="3" t="e">
        <f t="shared" ref="W349:W376" si="267">IF($G349="ja",1,IF(AND((W$6&gt;=EOMONTH($H349,-1)+1),W$6&lt;=$R349),1,0))</f>
        <v>#NUM!</v>
      </c>
      <c r="X349" s="50" t="e">
        <f t="shared" si="259"/>
        <v>#NUM!</v>
      </c>
      <c r="Y349" s="50" t="e">
        <f t="shared" si="260"/>
        <v>#NUM!</v>
      </c>
      <c r="Z349" s="14" t="e">
        <f t="shared" si="261"/>
        <v>#NUM!</v>
      </c>
      <c r="AA349" s="14" t="e">
        <f t="shared" si="262"/>
        <v>#NUM!</v>
      </c>
      <c r="AB349" s="21">
        <f t="shared" si="263"/>
        <v>0</v>
      </c>
      <c r="AC349" s="21">
        <f t="shared" si="264"/>
        <v>0</v>
      </c>
    </row>
    <row r="350" spans="1:29" ht="14.25" hidden="1" customHeight="1" outlineLevel="1" x14ac:dyDescent="0.45">
      <c r="A350" s="113" t="s">
        <v>587</v>
      </c>
      <c r="B350" s="157"/>
      <c r="C350" s="52" t="s">
        <v>63</v>
      </c>
      <c r="D350" s="53"/>
      <c r="E350" s="54"/>
      <c r="F350" s="55"/>
      <c r="G350" s="55"/>
      <c r="H350" s="56"/>
      <c r="I350" s="57"/>
      <c r="J350" s="75">
        <f t="shared" si="247"/>
        <v>0</v>
      </c>
      <c r="K350" s="76">
        <f t="shared" si="248"/>
        <v>0</v>
      </c>
      <c r="L350" s="78">
        <f t="shared" si="249"/>
        <v>0</v>
      </c>
      <c r="M350" s="79">
        <f t="shared" si="250"/>
        <v>0</v>
      </c>
      <c r="N350" s="60">
        <f t="shared" si="251"/>
        <v>0</v>
      </c>
      <c r="O350" s="61">
        <f t="shared" si="246"/>
        <v>0</v>
      </c>
      <c r="Q350" s="14">
        <f t="shared" si="265"/>
        <v>0</v>
      </c>
      <c r="R350" s="14">
        <f t="shared" si="253"/>
        <v>0</v>
      </c>
      <c r="S350" s="62">
        <f t="shared" si="254"/>
        <v>1</v>
      </c>
      <c r="T350" s="21">
        <f t="shared" si="266"/>
        <v>0</v>
      </c>
      <c r="U350" s="3">
        <f t="shared" si="256"/>
        <v>1</v>
      </c>
      <c r="V350" s="3">
        <f t="shared" si="257"/>
        <v>1</v>
      </c>
      <c r="W350" s="3" t="e">
        <f t="shared" si="267"/>
        <v>#NUM!</v>
      </c>
      <c r="X350" s="50" t="e">
        <f t="shared" si="259"/>
        <v>#NUM!</v>
      </c>
      <c r="Y350" s="50" t="e">
        <f t="shared" si="260"/>
        <v>#NUM!</v>
      </c>
      <c r="Z350" s="14" t="e">
        <f t="shared" si="261"/>
        <v>#NUM!</v>
      </c>
      <c r="AA350" s="14" t="e">
        <f t="shared" si="262"/>
        <v>#NUM!</v>
      </c>
      <c r="AB350" s="21">
        <f t="shared" si="263"/>
        <v>0</v>
      </c>
      <c r="AC350" s="21">
        <f t="shared" si="264"/>
        <v>0</v>
      </c>
    </row>
    <row r="351" spans="1:29" ht="14.25" hidden="1" customHeight="1" outlineLevel="1" x14ac:dyDescent="0.45">
      <c r="A351" s="113" t="s">
        <v>588</v>
      </c>
      <c r="B351" s="157"/>
      <c r="C351" s="52" t="s">
        <v>64</v>
      </c>
      <c r="D351" s="53"/>
      <c r="E351" s="54"/>
      <c r="F351" s="55"/>
      <c r="G351" s="55"/>
      <c r="H351" s="56"/>
      <c r="I351" s="57"/>
      <c r="J351" s="75">
        <f t="shared" si="247"/>
        <v>0</v>
      </c>
      <c r="K351" s="76">
        <f t="shared" si="248"/>
        <v>0</v>
      </c>
      <c r="L351" s="78">
        <f t="shared" si="249"/>
        <v>0</v>
      </c>
      <c r="M351" s="79">
        <f t="shared" si="250"/>
        <v>0</v>
      </c>
      <c r="N351" s="60">
        <f t="shared" si="251"/>
        <v>0</v>
      </c>
      <c r="O351" s="61">
        <f t="shared" si="246"/>
        <v>0</v>
      </c>
      <c r="Q351" s="14">
        <f t="shared" si="265"/>
        <v>0</v>
      </c>
      <c r="R351" s="14">
        <f t="shared" si="253"/>
        <v>0</v>
      </c>
      <c r="S351" s="62">
        <f t="shared" si="254"/>
        <v>1</v>
      </c>
      <c r="T351" s="21">
        <f t="shared" si="266"/>
        <v>0</v>
      </c>
      <c r="U351" s="3">
        <f t="shared" si="256"/>
        <v>1</v>
      </c>
      <c r="V351" s="3">
        <f t="shared" si="257"/>
        <v>1</v>
      </c>
      <c r="W351" s="3" t="e">
        <f t="shared" si="267"/>
        <v>#NUM!</v>
      </c>
      <c r="X351" s="50" t="e">
        <f t="shared" si="259"/>
        <v>#NUM!</v>
      </c>
      <c r="Y351" s="50" t="e">
        <f t="shared" si="260"/>
        <v>#NUM!</v>
      </c>
      <c r="Z351" s="14" t="e">
        <f t="shared" si="261"/>
        <v>#NUM!</v>
      </c>
      <c r="AA351" s="14" t="e">
        <f t="shared" si="262"/>
        <v>#NUM!</v>
      </c>
      <c r="AB351" s="21">
        <f t="shared" si="263"/>
        <v>0</v>
      </c>
      <c r="AC351" s="21">
        <f t="shared" si="264"/>
        <v>0</v>
      </c>
    </row>
    <row r="352" spans="1:29" ht="14.25" hidden="1" customHeight="1" outlineLevel="1" x14ac:dyDescent="0.45">
      <c r="A352" s="113" t="s">
        <v>589</v>
      </c>
      <c r="B352" s="157"/>
      <c r="C352" s="52" t="s">
        <v>65</v>
      </c>
      <c r="D352" s="53"/>
      <c r="E352" s="54"/>
      <c r="F352" s="55"/>
      <c r="G352" s="55"/>
      <c r="H352" s="56"/>
      <c r="I352" s="57"/>
      <c r="J352" s="75">
        <f t="shared" si="247"/>
        <v>0</v>
      </c>
      <c r="K352" s="76">
        <f t="shared" si="248"/>
        <v>0</v>
      </c>
      <c r="L352" s="78">
        <f t="shared" si="249"/>
        <v>0</v>
      </c>
      <c r="M352" s="79">
        <f t="shared" si="250"/>
        <v>0</v>
      </c>
      <c r="N352" s="60">
        <f t="shared" si="251"/>
        <v>0</v>
      </c>
      <c r="O352" s="61">
        <f t="shared" si="246"/>
        <v>0</v>
      </c>
      <c r="Q352" s="14">
        <f t="shared" si="265"/>
        <v>0</v>
      </c>
      <c r="R352" s="14">
        <f t="shared" si="253"/>
        <v>0</v>
      </c>
      <c r="S352" s="62">
        <f t="shared" si="254"/>
        <v>1</v>
      </c>
      <c r="T352" s="21">
        <f t="shared" si="266"/>
        <v>0</v>
      </c>
      <c r="U352" s="3">
        <f t="shared" si="256"/>
        <v>1</v>
      </c>
      <c r="V352" s="3">
        <f t="shared" si="257"/>
        <v>1</v>
      </c>
      <c r="W352" s="3" t="e">
        <f t="shared" si="267"/>
        <v>#NUM!</v>
      </c>
      <c r="X352" s="50" t="e">
        <f t="shared" si="259"/>
        <v>#NUM!</v>
      </c>
      <c r="Y352" s="50" t="e">
        <f t="shared" si="260"/>
        <v>#NUM!</v>
      </c>
      <c r="Z352" s="14" t="e">
        <f t="shared" si="261"/>
        <v>#NUM!</v>
      </c>
      <c r="AA352" s="14" t="e">
        <f t="shared" si="262"/>
        <v>#NUM!</v>
      </c>
      <c r="AB352" s="21">
        <f t="shared" si="263"/>
        <v>0</v>
      </c>
      <c r="AC352" s="21">
        <f t="shared" si="264"/>
        <v>0</v>
      </c>
    </row>
    <row r="353" spans="1:29" ht="14.25" hidden="1" customHeight="1" outlineLevel="1" x14ac:dyDescent="0.45">
      <c r="A353" s="113" t="s">
        <v>590</v>
      </c>
      <c r="B353" s="157"/>
      <c r="C353" s="52" t="s">
        <v>66</v>
      </c>
      <c r="D353" s="53"/>
      <c r="E353" s="54"/>
      <c r="F353" s="55"/>
      <c r="G353" s="55"/>
      <c r="H353" s="56"/>
      <c r="I353" s="57"/>
      <c r="J353" s="75">
        <f t="shared" si="247"/>
        <v>0</v>
      </c>
      <c r="K353" s="76">
        <f t="shared" si="248"/>
        <v>0</v>
      </c>
      <c r="L353" s="78">
        <f t="shared" si="249"/>
        <v>0</v>
      </c>
      <c r="M353" s="79">
        <f t="shared" si="250"/>
        <v>0</v>
      </c>
      <c r="N353" s="60">
        <f t="shared" si="251"/>
        <v>0</v>
      </c>
      <c r="O353" s="61">
        <f t="shared" si="246"/>
        <v>0</v>
      </c>
      <c r="Q353" s="14">
        <f t="shared" si="265"/>
        <v>0</v>
      </c>
      <c r="R353" s="14">
        <f t="shared" si="253"/>
        <v>0</v>
      </c>
      <c r="S353" s="62">
        <f t="shared" si="254"/>
        <v>1</v>
      </c>
      <c r="T353" s="21">
        <f t="shared" si="266"/>
        <v>0</v>
      </c>
      <c r="U353" s="3">
        <f t="shared" si="256"/>
        <v>1</v>
      </c>
      <c r="V353" s="3">
        <f t="shared" si="257"/>
        <v>1</v>
      </c>
      <c r="W353" s="3" t="e">
        <f t="shared" si="267"/>
        <v>#NUM!</v>
      </c>
      <c r="X353" s="50" t="e">
        <f t="shared" si="259"/>
        <v>#NUM!</v>
      </c>
      <c r="Y353" s="50" t="e">
        <f t="shared" si="260"/>
        <v>#NUM!</v>
      </c>
      <c r="Z353" s="14" t="e">
        <f t="shared" si="261"/>
        <v>#NUM!</v>
      </c>
      <c r="AA353" s="14" t="e">
        <f t="shared" si="262"/>
        <v>#NUM!</v>
      </c>
      <c r="AB353" s="21">
        <f t="shared" si="263"/>
        <v>0</v>
      </c>
      <c r="AC353" s="21">
        <f t="shared" si="264"/>
        <v>0</v>
      </c>
    </row>
    <row r="354" spans="1:29" ht="14.25" hidden="1" customHeight="1" outlineLevel="1" x14ac:dyDescent="0.45">
      <c r="A354" s="113" t="s">
        <v>591</v>
      </c>
      <c r="B354" s="157"/>
      <c r="C354" s="52" t="s">
        <v>67</v>
      </c>
      <c r="D354" s="53"/>
      <c r="E354" s="54"/>
      <c r="F354" s="55"/>
      <c r="G354" s="55"/>
      <c r="H354" s="56"/>
      <c r="I354" s="57"/>
      <c r="J354" s="75">
        <f t="shared" si="247"/>
        <v>0</v>
      </c>
      <c r="K354" s="76">
        <f t="shared" si="248"/>
        <v>0</v>
      </c>
      <c r="L354" s="78">
        <f t="shared" si="249"/>
        <v>0</v>
      </c>
      <c r="M354" s="79">
        <f t="shared" si="250"/>
        <v>0</v>
      </c>
      <c r="N354" s="60">
        <f t="shared" si="251"/>
        <v>0</v>
      </c>
      <c r="O354" s="61">
        <f t="shared" si="246"/>
        <v>0</v>
      </c>
      <c r="Q354" s="14">
        <f t="shared" si="265"/>
        <v>0</v>
      </c>
      <c r="R354" s="14">
        <f t="shared" si="253"/>
        <v>0</v>
      </c>
      <c r="S354" s="62">
        <f t="shared" si="254"/>
        <v>1</v>
      </c>
      <c r="T354" s="21">
        <f t="shared" si="266"/>
        <v>0</v>
      </c>
      <c r="U354" s="3">
        <f t="shared" si="256"/>
        <v>1</v>
      </c>
      <c r="V354" s="3">
        <f t="shared" si="257"/>
        <v>1</v>
      </c>
      <c r="W354" s="3" t="e">
        <f t="shared" si="267"/>
        <v>#NUM!</v>
      </c>
      <c r="X354" s="50" t="e">
        <f t="shared" si="259"/>
        <v>#NUM!</v>
      </c>
      <c r="Y354" s="50" t="e">
        <f t="shared" si="260"/>
        <v>#NUM!</v>
      </c>
      <c r="Z354" s="14" t="e">
        <f t="shared" si="261"/>
        <v>#NUM!</v>
      </c>
      <c r="AA354" s="14" t="e">
        <f t="shared" si="262"/>
        <v>#NUM!</v>
      </c>
      <c r="AB354" s="21">
        <f t="shared" si="263"/>
        <v>0</v>
      </c>
      <c r="AC354" s="21">
        <f t="shared" si="264"/>
        <v>0</v>
      </c>
    </row>
    <row r="355" spans="1:29" ht="14.25" hidden="1" customHeight="1" outlineLevel="1" x14ac:dyDescent="0.45">
      <c r="A355" s="113" t="s">
        <v>592</v>
      </c>
      <c r="B355" s="157"/>
      <c r="C355" s="52" t="s">
        <v>68</v>
      </c>
      <c r="D355" s="53"/>
      <c r="E355" s="54"/>
      <c r="F355" s="55"/>
      <c r="G355" s="55"/>
      <c r="H355" s="56"/>
      <c r="I355" s="57"/>
      <c r="J355" s="75">
        <f t="shared" si="247"/>
        <v>0</v>
      </c>
      <c r="K355" s="76">
        <f t="shared" si="248"/>
        <v>0</v>
      </c>
      <c r="L355" s="78">
        <f t="shared" si="249"/>
        <v>0</v>
      </c>
      <c r="M355" s="79">
        <f t="shared" si="250"/>
        <v>0</v>
      </c>
      <c r="N355" s="60">
        <f t="shared" si="251"/>
        <v>0</v>
      </c>
      <c r="O355" s="61">
        <f t="shared" si="246"/>
        <v>0</v>
      </c>
      <c r="Q355" s="14">
        <f t="shared" si="265"/>
        <v>0</v>
      </c>
      <c r="R355" s="14">
        <f t="shared" si="253"/>
        <v>0</v>
      </c>
      <c r="S355" s="62">
        <f t="shared" si="254"/>
        <v>1</v>
      </c>
      <c r="T355" s="21">
        <f t="shared" si="266"/>
        <v>0</v>
      </c>
      <c r="U355" s="3">
        <f t="shared" si="256"/>
        <v>1</v>
      </c>
      <c r="V355" s="3">
        <f t="shared" si="257"/>
        <v>1</v>
      </c>
      <c r="W355" s="3" t="e">
        <f t="shared" si="267"/>
        <v>#NUM!</v>
      </c>
      <c r="X355" s="50" t="e">
        <f t="shared" si="259"/>
        <v>#NUM!</v>
      </c>
      <c r="Y355" s="50" t="e">
        <f t="shared" si="260"/>
        <v>#NUM!</v>
      </c>
      <c r="Z355" s="14" t="e">
        <f t="shared" si="261"/>
        <v>#NUM!</v>
      </c>
      <c r="AA355" s="14" t="e">
        <f t="shared" si="262"/>
        <v>#NUM!</v>
      </c>
      <c r="AB355" s="21">
        <f t="shared" si="263"/>
        <v>0</v>
      </c>
      <c r="AC355" s="21">
        <f t="shared" si="264"/>
        <v>0</v>
      </c>
    </row>
    <row r="356" spans="1:29" ht="14.25" hidden="1" customHeight="1" outlineLevel="1" x14ac:dyDescent="0.45">
      <c r="A356" s="113" t="s">
        <v>593</v>
      </c>
      <c r="B356" s="157"/>
      <c r="C356" s="52" t="s">
        <v>69</v>
      </c>
      <c r="D356" s="53"/>
      <c r="E356" s="54"/>
      <c r="F356" s="55"/>
      <c r="G356" s="55"/>
      <c r="H356" s="56"/>
      <c r="I356" s="57"/>
      <c r="J356" s="75">
        <f t="shared" si="247"/>
        <v>0</v>
      </c>
      <c r="K356" s="76">
        <f t="shared" si="248"/>
        <v>0</v>
      </c>
      <c r="L356" s="78">
        <f t="shared" si="249"/>
        <v>0</v>
      </c>
      <c r="M356" s="79">
        <f t="shared" si="250"/>
        <v>0</v>
      </c>
      <c r="N356" s="60">
        <f t="shared" si="251"/>
        <v>0</v>
      </c>
      <c r="O356" s="61">
        <f t="shared" si="246"/>
        <v>0</v>
      </c>
      <c r="Q356" s="14">
        <f t="shared" si="265"/>
        <v>0</v>
      </c>
      <c r="R356" s="14">
        <f t="shared" si="253"/>
        <v>0</v>
      </c>
      <c r="S356" s="62">
        <f t="shared" si="254"/>
        <v>1</v>
      </c>
      <c r="T356" s="21">
        <f t="shared" si="266"/>
        <v>0</v>
      </c>
      <c r="U356" s="3">
        <f t="shared" si="256"/>
        <v>1</v>
      </c>
      <c r="V356" s="3">
        <f t="shared" si="257"/>
        <v>1</v>
      </c>
      <c r="W356" s="3" t="e">
        <f t="shared" si="267"/>
        <v>#NUM!</v>
      </c>
      <c r="X356" s="50" t="e">
        <f t="shared" si="259"/>
        <v>#NUM!</v>
      </c>
      <c r="Y356" s="50" t="e">
        <f t="shared" si="260"/>
        <v>#NUM!</v>
      </c>
      <c r="Z356" s="14" t="e">
        <f t="shared" si="261"/>
        <v>#NUM!</v>
      </c>
      <c r="AA356" s="14" t="e">
        <f t="shared" si="262"/>
        <v>#NUM!</v>
      </c>
      <c r="AB356" s="21">
        <f t="shared" si="263"/>
        <v>0</v>
      </c>
      <c r="AC356" s="21">
        <f t="shared" si="264"/>
        <v>0</v>
      </c>
    </row>
    <row r="357" spans="1:29" ht="14.25" hidden="1" customHeight="1" outlineLevel="1" x14ac:dyDescent="0.45">
      <c r="A357" s="113" t="s">
        <v>594</v>
      </c>
      <c r="B357" s="157"/>
      <c r="C357" s="52" t="s">
        <v>70</v>
      </c>
      <c r="D357" s="53"/>
      <c r="E357" s="54"/>
      <c r="F357" s="55"/>
      <c r="G357" s="55"/>
      <c r="H357" s="56"/>
      <c r="I357" s="57"/>
      <c r="J357" s="75">
        <f t="shared" si="247"/>
        <v>0</v>
      </c>
      <c r="K357" s="76">
        <f t="shared" si="248"/>
        <v>0</v>
      </c>
      <c r="L357" s="78">
        <f t="shared" si="249"/>
        <v>0</v>
      </c>
      <c r="M357" s="79">
        <f t="shared" si="250"/>
        <v>0</v>
      </c>
      <c r="N357" s="60">
        <f t="shared" si="251"/>
        <v>0</v>
      </c>
      <c r="O357" s="61">
        <f t="shared" si="246"/>
        <v>0</v>
      </c>
      <c r="Q357" s="14">
        <f t="shared" si="265"/>
        <v>0</v>
      </c>
      <c r="R357" s="14">
        <f t="shared" si="253"/>
        <v>0</v>
      </c>
      <c r="S357" s="62">
        <f t="shared" si="254"/>
        <v>1</v>
      </c>
      <c r="T357" s="21">
        <f t="shared" si="266"/>
        <v>0</v>
      </c>
      <c r="U357" s="3">
        <f t="shared" si="256"/>
        <v>1</v>
      </c>
      <c r="V357" s="3">
        <f t="shared" si="257"/>
        <v>1</v>
      </c>
      <c r="W357" s="3" t="e">
        <f t="shared" si="267"/>
        <v>#NUM!</v>
      </c>
      <c r="X357" s="50" t="e">
        <f t="shared" si="259"/>
        <v>#NUM!</v>
      </c>
      <c r="Y357" s="50" t="e">
        <f t="shared" si="260"/>
        <v>#NUM!</v>
      </c>
      <c r="Z357" s="14" t="e">
        <f t="shared" si="261"/>
        <v>#NUM!</v>
      </c>
      <c r="AA357" s="14" t="e">
        <f t="shared" si="262"/>
        <v>#NUM!</v>
      </c>
      <c r="AB357" s="21">
        <f t="shared" si="263"/>
        <v>0</v>
      </c>
      <c r="AC357" s="21">
        <f t="shared" si="264"/>
        <v>0</v>
      </c>
    </row>
    <row r="358" spans="1:29" ht="14.25" hidden="1" customHeight="1" outlineLevel="1" x14ac:dyDescent="0.45">
      <c r="A358" s="113" t="s">
        <v>595</v>
      </c>
      <c r="B358" s="157"/>
      <c r="C358" s="52" t="s">
        <v>71</v>
      </c>
      <c r="D358" s="53"/>
      <c r="E358" s="54"/>
      <c r="F358" s="55"/>
      <c r="G358" s="55"/>
      <c r="H358" s="56"/>
      <c r="I358" s="57"/>
      <c r="J358" s="75">
        <f t="shared" si="247"/>
        <v>0</v>
      </c>
      <c r="K358" s="76">
        <f t="shared" si="248"/>
        <v>0</v>
      </c>
      <c r="L358" s="78">
        <f t="shared" si="249"/>
        <v>0</v>
      </c>
      <c r="M358" s="79">
        <f t="shared" si="250"/>
        <v>0</v>
      </c>
      <c r="N358" s="60">
        <f t="shared" si="251"/>
        <v>0</v>
      </c>
      <c r="O358" s="61">
        <f t="shared" si="246"/>
        <v>0</v>
      </c>
      <c r="Q358" s="14">
        <f t="shared" si="265"/>
        <v>0</v>
      </c>
      <c r="R358" s="14">
        <f t="shared" si="253"/>
        <v>0</v>
      </c>
      <c r="S358" s="62">
        <f t="shared" si="254"/>
        <v>1</v>
      </c>
      <c r="T358" s="21">
        <f t="shared" si="266"/>
        <v>0</v>
      </c>
      <c r="U358" s="3">
        <f t="shared" si="256"/>
        <v>1</v>
      </c>
      <c r="V358" s="3">
        <f t="shared" si="257"/>
        <v>1</v>
      </c>
      <c r="W358" s="3" t="e">
        <f t="shared" si="267"/>
        <v>#NUM!</v>
      </c>
      <c r="X358" s="50" t="e">
        <f t="shared" si="259"/>
        <v>#NUM!</v>
      </c>
      <c r="Y358" s="50" t="e">
        <f t="shared" si="260"/>
        <v>#NUM!</v>
      </c>
      <c r="Z358" s="14" t="e">
        <f t="shared" si="261"/>
        <v>#NUM!</v>
      </c>
      <c r="AA358" s="14" t="e">
        <f t="shared" si="262"/>
        <v>#NUM!</v>
      </c>
      <c r="AB358" s="21">
        <f t="shared" si="263"/>
        <v>0</v>
      </c>
      <c r="AC358" s="21">
        <f t="shared" si="264"/>
        <v>0</v>
      </c>
    </row>
    <row r="359" spans="1:29" ht="14.25" hidden="1" customHeight="1" outlineLevel="1" x14ac:dyDescent="0.45">
      <c r="A359" s="113" t="s">
        <v>596</v>
      </c>
      <c r="B359" s="157"/>
      <c r="C359" s="52" t="s">
        <v>72</v>
      </c>
      <c r="D359" s="53"/>
      <c r="E359" s="54"/>
      <c r="F359" s="55"/>
      <c r="G359" s="55"/>
      <c r="H359" s="56"/>
      <c r="I359" s="57"/>
      <c r="J359" s="75">
        <f t="shared" si="247"/>
        <v>0</v>
      </c>
      <c r="K359" s="76">
        <f t="shared" si="248"/>
        <v>0</v>
      </c>
      <c r="L359" s="78">
        <f t="shared" si="249"/>
        <v>0</v>
      </c>
      <c r="M359" s="79">
        <f t="shared" si="250"/>
        <v>0</v>
      </c>
      <c r="N359" s="60">
        <f t="shared" si="251"/>
        <v>0</v>
      </c>
      <c r="O359" s="61">
        <f t="shared" si="246"/>
        <v>0</v>
      </c>
      <c r="Q359" s="14">
        <f t="shared" si="265"/>
        <v>0</v>
      </c>
      <c r="R359" s="14">
        <f t="shared" si="253"/>
        <v>0</v>
      </c>
      <c r="S359" s="62">
        <f t="shared" si="254"/>
        <v>1</v>
      </c>
      <c r="T359" s="21">
        <f t="shared" si="266"/>
        <v>0</v>
      </c>
      <c r="U359" s="3">
        <f t="shared" si="256"/>
        <v>1</v>
      </c>
      <c r="V359" s="3">
        <f t="shared" si="257"/>
        <v>1</v>
      </c>
      <c r="W359" s="3" t="e">
        <f t="shared" si="267"/>
        <v>#NUM!</v>
      </c>
      <c r="X359" s="50" t="e">
        <f t="shared" si="259"/>
        <v>#NUM!</v>
      </c>
      <c r="Y359" s="50" t="e">
        <f t="shared" si="260"/>
        <v>#NUM!</v>
      </c>
      <c r="Z359" s="14" t="e">
        <f t="shared" si="261"/>
        <v>#NUM!</v>
      </c>
      <c r="AA359" s="14" t="e">
        <f t="shared" si="262"/>
        <v>#NUM!</v>
      </c>
      <c r="AB359" s="21">
        <f t="shared" si="263"/>
        <v>0</v>
      </c>
      <c r="AC359" s="21">
        <f t="shared" si="264"/>
        <v>0</v>
      </c>
    </row>
    <row r="360" spans="1:29" ht="14.25" hidden="1" customHeight="1" outlineLevel="1" x14ac:dyDescent="0.45">
      <c r="A360" s="113" t="s">
        <v>597</v>
      </c>
      <c r="B360" s="157"/>
      <c r="C360" s="52" t="s">
        <v>73</v>
      </c>
      <c r="D360" s="53"/>
      <c r="E360" s="54"/>
      <c r="F360" s="55"/>
      <c r="G360" s="55"/>
      <c r="H360" s="56"/>
      <c r="I360" s="57"/>
      <c r="J360" s="75">
        <f t="shared" si="247"/>
        <v>0</v>
      </c>
      <c r="K360" s="76">
        <f t="shared" si="248"/>
        <v>0</v>
      </c>
      <c r="L360" s="78">
        <f t="shared" si="249"/>
        <v>0</v>
      </c>
      <c r="M360" s="79">
        <f t="shared" si="250"/>
        <v>0</v>
      </c>
      <c r="N360" s="60">
        <f t="shared" si="251"/>
        <v>0</v>
      </c>
      <c r="O360" s="61">
        <f t="shared" si="246"/>
        <v>0</v>
      </c>
      <c r="Q360" s="14">
        <f t="shared" si="265"/>
        <v>0</v>
      </c>
      <c r="R360" s="14">
        <f t="shared" si="253"/>
        <v>0</v>
      </c>
      <c r="S360" s="62">
        <f t="shared" si="254"/>
        <v>1</v>
      </c>
      <c r="T360" s="21">
        <f t="shared" si="266"/>
        <v>0</v>
      </c>
      <c r="U360" s="3">
        <f t="shared" si="256"/>
        <v>1</v>
      </c>
      <c r="V360" s="3">
        <f t="shared" si="257"/>
        <v>1</v>
      </c>
      <c r="W360" s="3" t="e">
        <f t="shared" si="267"/>
        <v>#NUM!</v>
      </c>
      <c r="X360" s="50" t="e">
        <f t="shared" si="259"/>
        <v>#NUM!</v>
      </c>
      <c r="Y360" s="50" t="e">
        <f t="shared" si="260"/>
        <v>#NUM!</v>
      </c>
      <c r="Z360" s="14" t="e">
        <f t="shared" si="261"/>
        <v>#NUM!</v>
      </c>
      <c r="AA360" s="14" t="e">
        <f t="shared" si="262"/>
        <v>#NUM!</v>
      </c>
      <c r="AB360" s="21">
        <f t="shared" si="263"/>
        <v>0</v>
      </c>
      <c r="AC360" s="21">
        <f t="shared" si="264"/>
        <v>0</v>
      </c>
    </row>
    <row r="361" spans="1:29" ht="14.25" hidden="1" customHeight="1" outlineLevel="1" x14ac:dyDescent="0.45">
      <c r="A361" s="113" t="s">
        <v>598</v>
      </c>
      <c r="B361" s="157"/>
      <c r="C361" s="52" t="s">
        <v>74</v>
      </c>
      <c r="D361" s="53"/>
      <c r="E361" s="54"/>
      <c r="F361" s="55"/>
      <c r="G361" s="55"/>
      <c r="H361" s="56"/>
      <c r="I361" s="57"/>
      <c r="J361" s="75">
        <f t="shared" si="247"/>
        <v>0</v>
      </c>
      <c r="K361" s="76">
        <f t="shared" si="248"/>
        <v>0</v>
      </c>
      <c r="L361" s="78">
        <f t="shared" si="249"/>
        <v>0</v>
      </c>
      <c r="M361" s="79">
        <f t="shared" si="250"/>
        <v>0</v>
      </c>
      <c r="N361" s="60">
        <f t="shared" si="251"/>
        <v>0</v>
      </c>
      <c r="O361" s="61">
        <f t="shared" si="246"/>
        <v>0</v>
      </c>
      <c r="Q361" s="14">
        <f t="shared" si="265"/>
        <v>0</v>
      </c>
      <c r="R361" s="14">
        <f t="shared" si="253"/>
        <v>0</v>
      </c>
      <c r="S361" s="62">
        <f t="shared" si="254"/>
        <v>1</v>
      </c>
      <c r="T361" s="21">
        <f t="shared" si="266"/>
        <v>0</v>
      </c>
      <c r="U361" s="3">
        <f t="shared" si="256"/>
        <v>1</v>
      </c>
      <c r="V361" s="3">
        <f t="shared" si="257"/>
        <v>1</v>
      </c>
      <c r="W361" s="3" t="e">
        <f t="shared" si="267"/>
        <v>#NUM!</v>
      </c>
      <c r="X361" s="50" t="e">
        <f t="shared" si="259"/>
        <v>#NUM!</v>
      </c>
      <c r="Y361" s="50" t="e">
        <f t="shared" si="260"/>
        <v>#NUM!</v>
      </c>
      <c r="Z361" s="14" t="e">
        <f t="shared" si="261"/>
        <v>#NUM!</v>
      </c>
      <c r="AA361" s="14" t="e">
        <f t="shared" si="262"/>
        <v>#NUM!</v>
      </c>
      <c r="AB361" s="21">
        <f t="shared" si="263"/>
        <v>0</v>
      </c>
      <c r="AC361" s="21">
        <f t="shared" si="264"/>
        <v>0</v>
      </c>
    </row>
    <row r="362" spans="1:29" ht="14.25" hidden="1" customHeight="1" outlineLevel="1" x14ac:dyDescent="0.45">
      <c r="A362" s="113" t="s">
        <v>599</v>
      </c>
      <c r="B362" s="157"/>
      <c r="C362" s="52" t="s">
        <v>75</v>
      </c>
      <c r="D362" s="53"/>
      <c r="E362" s="54"/>
      <c r="F362" s="55"/>
      <c r="G362" s="55"/>
      <c r="H362" s="56"/>
      <c r="I362" s="57"/>
      <c r="J362" s="75">
        <f t="shared" si="247"/>
        <v>0</v>
      </c>
      <c r="K362" s="76">
        <f t="shared" si="248"/>
        <v>0</v>
      </c>
      <c r="L362" s="78">
        <f t="shared" si="249"/>
        <v>0</v>
      </c>
      <c r="M362" s="79">
        <f t="shared" si="250"/>
        <v>0</v>
      </c>
      <c r="N362" s="60">
        <f t="shared" si="251"/>
        <v>0</v>
      </c>
      <c r="O362" s="61">
        <f t="shared" si="246"/>
        <v>0</v>
      </c>
      <c r="Q362" s="14">
        <f t="shared" si="265"/>
        <v>0</v>
      </c>
      <c r="R362" s="14">
        <f t="shared" si="253"/>
        <v>0</v>
      </c>
      <c r="S362" s="62">
        <f t="shared" si="254"/>
        <v>1</v>
      </c>
      <c r="T362" s="21">
        <f t="shared" si="266"/>
        <v>0</v>
      </c>
      <c r="U362" s="3">
        <f t="shared" si="256"/>
        <v>1</v>
      </c>
      <c r="V362" s="3">
        <f t="shared" si="257"/>
        <v>1</v>
      </c>
      <c r="W362" s="3" t="e">
        <f t="shared" si="267"/>
        <v>#NUM!</v>
      </c>
      <c r="X362" s="50" t="e">
        <f t="shared" si="259"/>
        <v>#NUM!</v>
      </c>
      <c r="Y362" s="50" t="e">
        <f t="shared" si="260"/>
        <v>#NUM!</v>
      </c>
      <c r="Z362" s="14" t="e">
        <f t="shared" si="261"/>
        <v>#NUM!</v>
      </c>
      <c r="AA362" s="14" t="e">
        <f t="shared" si="262"/>
        <v>#NUM!</v>
      </c>
      <c r="AB362" s="21">
        <f t="shared" si="263"/>
        <v>0</v>
      </c>
      <c r="AC362" s="21">
        <f t="shared" si="264"/>
        <v>0</v>
      </c>
    </row>
    <row r="363" spans="1:29" ht="14.25" hidden="1" customHeight="1" outlineLevel="1" x14ac:dyDescent="0.45">
      <c r="A363" s="113" t="s">
        <v>600</v>
      </c>
      <c r="B363" s="157"/>
      <c r="C363" s="52" t="s">
        <v>76</v>
      </c>
      <c r="D363" s="53"/>
      <c r="E363" s="54"/>
      <c r="F363" s="55"/>
      <c r="G363" s="55"/>
      <c r="H363" s="56"/>
      <c r="I363" s="57"/>
      <c r="J363" s="75">
        <f t="shared" si="247"/>
        <v>0</v>
      </c>
      <c r="K363" s="76">
        <f t="shared" si="248"/>
        <v>0</v>
      </c>
      <c r="L363" s="78">
        <f t="shared" si="249"/>
        <v>0</v>
      </c>
      <c r="M363" s="79">
        <f t="shared" si="250"/>
        <v>0</v>
      </c>
      <c r="N363" s="60">
        <f t="shared" si="251"/>
        <v>0</v>
      </c>
      <c r="O363" s="61">
        <f t="shared" si="246"/>
        <v>0</v>
      </c>
      <c r="Q363" s="14">
        <f t="shared" si="265"/>
        <v>0</v>
      </c>
      <c r="R363" s="14">
        <f t="shared" si="253"/>
        <v>0</v>
      </c>
      <c r="S363" s="62">
        <f t="shared" si="254"/>
        <v>1</v>
      </c>
      <c r="T363" s="21">
        <f t="shared" si="266"/>
        <v>0</v>
      </c>
      <c r="U363" s="3">
        <f t="shared" si="256"/>
        <v>1</v>
      </c>
      <c r="V363" s="3">
        <f t="shared" si="257"/>
        <v>1</v>
      </c>
      <c r="W363" s="3" t="e">
        <f t="shared" si="267"/>
        <v>#NUM!</v>
      </c>
      <c r="X363" s="50" t="e">
        <f t="shared" si="259"/>
        <v>#NUM!</v>
      </c>
      <c r="Y363" s="50" t="e">
        <f t="shared" si="260"/>
        <v>#NUM!</v>
      </c>
      <c r="Z363" s="14" t="e">
        <f t="shared" si="261"/>
        <v>#NUM!</v>
      </c>
      <c r="AA363" s="14" t="e">
        <f t="shared" si="262"/>
        <v>#NUM!</v>
      </c>
      <c r="AB363" s="21">
        <f t="shared" si="263"/>
        <v>0</v>
      </c>
      <c r="AC363" s="21">
        <f t="shared" si="264"/>
        <v>0</v>
      </c>
    </row>
    <row r="364" spans="1:29" ht="14.25" hidden="1" customHeight="1" outlineLevel="1" x14ac:dyDescent="0.45">
      <c r="A364" s="113" t="s">
        <v>601</v>
      </c>
      <c r="B364" s="157"/>
      <c r="C364" s="52" t="s">
        <v>77</v>
      </c>
      <c r="D364" s="53"/>
      <c r="E364" s="54"/>
      <c r="F364" s="55"/>
      <c r="G364" s="55"/>
      <c r="H364" s="56"/>
      <c r="I364" s="57"/>
      <c r="J364" s="75">
        <f t="shared" si="247"/>
        <v>0</v>
      </c>
      <c r="K364" s="76">
        <f t="shared" si="248"/>
        <v>0</v>
      </c>
      <c r="L364" s="78">
        <f t="shared" si="249"/>
        <v>0</v>
      </c>
      <c r="M364" s="79">
        <f t="shared" si="250"/>
        <v>0</v>
      </c>
      <c r="N364" s="60">
        <f t="shared" si="251"/>
        <v>0</v>
      </c>
      <c r="O364" s="61">
        <f t="shared" si="246"/>
        <v>0</v>
      </c>
      <c r="Q364" s="14">
        <f t="shared" si="265"/>
        <v>0</v>
      </c>
      <c r="R364" s="14">
        <f t="shared" si="253"/>
        <v>0</v>
      </c>
      <c r="S364" s="62">
        <f t="shared" si="254"/>
        <v>1</v>
      </c>
      <c r="T364" s="21">
        <f t="shared" si="266"/>
        <v>0</v>
      </c>
      <c r="U364" s="3">
        <f t="shared" si="256"/>
        <v>1</v>
      </c>
      <c r="V364" s="3">
        <f t="shared" si="257"/>
        <v>1</v>
      </c>
      <c r="W364" s="3" t="e">
        <f t="shared" si="267"/>
        <v>#NUM!</v>
      </c>
      <c r="X364" s="50" t="e">
        <f t="shared" si="259"/>
        <v>#NUM!</v>
      </c>
      <c r="Y364" s="50" t="e">
        <f t="shared" si="260"/>
        <v>#NUM!</v>
      </c>
      <c r="Z364" s="14" t="e">
        <f t="shared" si="261"/>
        <v>#NUM!</v>
      </c>
      <c r="AA364" s="14" t="e">
        <f t="shared" si="262"/>
        <v>#NUM!</v>
      </c>
      <c r="AB364" s="21">
        <f t="shared" si="263"/>
        <v>0</v>
      </c>
      <c r="AC364" s="21">
        <f t="shared" si="264"/>
        <v>0</v>
      </c>
    </row>
    <row r="365" spans="1:29" ht="14.25" hidden="1" customHeight="1" outlineLevel="1" x14ac:dyDescent="0.45">
      <c r="A365" s="113" t="s">
        <v>602</v>
      </c>
      <c r="B365" s="157"/>
      <c r="C365" s="52" t="s">
        <v>78</v>
      </c>
      <c r="D365" s="53"/>
      <c r="E365" s="54"/>
      <c r="F365" s="55"/>
      <c r="G365" s="55"/>
      <c r="H365" s="56"/>
      <c r="I365" s="57"/>
      <c r="J365" s="75">
        <f t="shared" si="247"/>
        <v>0</v>
      </c>
      <c r="K365" s="76">
        <f t="shared" si="248"/>
        <v>0</v>
      </c>
      <c r="L365" s="78">
        <f t="shared" si="249"/>
        <v>0</v>
      </c>
      <c r="M365" s="79">
        <f t="shared" si="250"/>
        <v>0</v>
      </c>
      <c r="N365" s="60">
        <f t="shared" si="251"/>
        <v>0</v>
      </c>
      <c r="O365" s="61">
        <f t="shared" si="246"/>
        <v>0</v>
      </c>
      <c r="Q365" s="14">
        <f t="shared" si="265"/>
        <v>0</v>
      </c>
      <c r="R365" s="14">
        <f t="shared" si="253"/>
        <v>0</v>
      </c>
      <c r="S365" s="62">
        <f t="shared" si="254"/>
        <v>1</v>
      </c>
      <c r="T365" s="21">
        <f t="shared" si="266"/>
        <v>0</v>
      </c>
      <c r="U365" s="3">
        <f t="shared" si="256"/>
        <v>1</v>
      </c>
      <c r="V365" s="3">
        <f t="shared" si="257"/>
        <v>1</v>
      </c>
      <c r="W365" s="3" t="e">
        <f t="shared" si="267"/>
        <v>#NUM!</v>
      </c>
      <c r="X365" s="50" t="e">
        <f t="shared" si="259"/>
        <v>#NUM!</v>
      </c>
      <c r="Y365" s="50" t="e">
        <f t="shared" si="260"/>
        <v>#NUM!</v>
      </c>
      <c r="Z365" s="14" t="e">
        <f t="shared" si="261"/>
        <v>#NUM!</v>
      </c>
      <c r="AA365" s="14" t="e">
        <f t="shared" si="262"/>
        <v>#NUM!</v>
      </c>
      <c r="AB365" s="21">
        <f t="shared" si="263"/>
        <v>0</v>
      </c>
      <c r="AC365" s="21">
        <f t="shared" si="264"/>
        <v>0</v>
      </c>
    </row>
    <row r="366" spans="1:29" ht="14.25" hidden="1" customHeight="1" outlineLevel="1" x14ac:dyDescent="0.45">
      <c r="A366" s="113" t="s">
        <v>603</v>
      </c>
      <c r="B366" s="157"/>
      <c r="C366" s="52" t="s">
        <v>79</v>
      </c>
      <c r="D366" s="53"/>
      <c r="E366" s="54"/>
      <c r="F366" s="55"/>
      <c r="G366" s="55"/>
      <c r="H366" s="56"/>
      <c r="I366" s="57"/>
      <c r="J366" s="75">
        <f t="shared" si="247"/>
        <v>0</v>
      </c>
      <c r="K366" s="76">
        <f t="shared" si="248"/>
        <v>0</v>
      </c>
      <c r="L366" s="78">
        <f t="shared" si="249"/>
        <v>0</v>
      </c>
      <c r="M366" s="79">
        <f t="shared" si="250"/>
        <v>0</v>
      </c>
      <c r="N366" s="60">
        <f t="shared" si="251"/>
        <v>0</v>
      </c>
      <c r="O366" s="61">
        <f t="shared" si="246"/>
        <v>0</v>
      </c>
      <c r="Q366" s="14">
        <f t="shared" si="265"/>
        <v>0</v>
      </c>
      <c r="R366" s="14">
        <f t="shared" si="253"/>
        <v>0</v>
      </c>
      <c r="S366" s="62">
        <f t="shared" si="254"/>
        <v>1</v>
      </c>
      <c r="T366" s="21">
        <f t="shared" si="266"/>
        <v>0</v>
      </c>
      <c r="U366" s="3">
        <f t="shared" si="256"/>
        <v>1</v>
      </c>
      <c r="V366" s="3">
        <f t="shared" si="257"/>
        <v>1</v>
      </c>
      <c r="W366" s="3" t="e">
        <f t="shared" si="267"/>
        <v>#NUM!</v>
      </c>
      <c r="X366" s="50" t="e">
        <f t="shared" si="259"/>
        <v>#NUM!</v>
      </c>
      <c r="Y366" s="50" t="e">
        <f t="shared" si="260"/>
        <v>#NUM!</v>
      </c>
      <c r="Z366" s="14" t="e">
        <f t="shared" si="261"/>
        <v>#NUM!</v>
      </c>
      <c r="AA366" s="14" t="e">
        <f t="shared" si="262"/>
        <v>#NUM!</v>
      </c>
      <c r="AB366" s="21">
        <f t="shared" si="263"/>
        <v>0</v>
      </c>
      <c r="AC366" s="21">
        <f t="shared" si="264"/>
        <v>0</v>
      </c>
    </row>
    <row r="367" spans="1:29" ht="14.25" hidden="1" customHeight="1" outlineLevel="1" x14ac:dyDescent="0.45">
      <c r="A367" s="113" t="s">
        <v>604</v>
      </c>
      <c r="B367" s="157"/>
      <c r="C367" s="52" t="s">
        <v>80</v>
      </c>
      <c r="D367" s="53"/>
      <c r="E367" s="54"/>
      <c r="F367" s="55"/>
      <c r="G367" s="55"/>
      <c r="H367" s="56"/>
      <c r="I367" s="57"/>
      <c r="J367" s="75">
        <f t="shared" si="247"/>
        <v>0</v>
      </c>
      <c r="K367" s="76">
        <f t="shared" si="248"/>
        <v>0</v>
      </c>
      <c r="L367" s="78">
        <f t="shared" si="249"/>
        <v>0</v>
      </c>
      <c r="M367" s="79">
        <f t="shared" si="250"/>
        <v>0</v>
      </c>
      <c r="N367" s="60">
        <f t="shared" si="251"/>
        <v>0</v>
      </c>
      <c r="O367" s="61">
        <f t="shared" si="246"/>
        <v>0</v>
      </c>
      <c r="Q367" s="14">
        <f t="shared" si="265"/>
        <v>0</v>
      </c>
      <c r="R367" s="14">
        <f t="shared" si="253"/>
        <v>0</v>
      </c>
      <c r="S367" s="62">
        <f t="shared" si="254"/>
        <v>1</v>
      </c>
      <c r="T367" s="21">
        <f t="shared" si="266"/>
        <v>0</v>
      </c>
      <c r="U367" s="3">
        <f t="shared" si="256"/>
        <v>1</v>
      </c>
      <c r="V367" s="3">
        <f t="shared" si="257"/>
        <v>1</v>
      </c>
      <c r="W367" s="3" t="e">
        <f t="shared" si="267"/>
        <v>#NUM!</v>
      </c>
      <c r="X367" s="50" t="e">
        <f t="shared" si="259"/>
        <v>#NUM!</v>
      </c>
      <c r="Y367" s="50" t="e">
        <f t="shared" si="260"/>
        <v>#NUM!</v>
      </c>
      <c r="Z367" s="14" t="e">
        <f t="shared" si="261"/>
        <v>#NUM!</v>
      </c>
      <c r="AA367" s="14" t="e">
        <f t="shared" si="262"/>
        <v>#NUM!</v>
      </c>
      <c r="AB367" s="21">
        <f t="shared" si="263"/>
        <v>0</v>
      </c>
      <c r="AC367" s="21">
        <f t="shared" si="264"/>
        <v>0</v>
      </c>
    </row>
    <row r="368" spans="1:29" ht="14.25" hidden="1" customHeight="1" outlineLevel="1" x14ac:dyDescent="0.45">
      <c r="A368" s="113" t="s">
        <v>605</v>
      </c>
      <c r="B368" s="157"/>
      <c r="C368" s="52" t="s">
        <v>81</v>
      </c>
      <c r="D368" s="53"/>
      <c r="E368" s="54"/>
      <c r="F368" s="55"/>
      <c r="G368" s="55"/>
      <c r="H368" s="56"/>
      <c r="I368" s="57"/>
      <c r="J368" s="75">
        <f t="shared" si="247"/>
        <v>0</v>
      </c>
      <c r="K368" s="76">
        <f t="shared" si="248"/>
        <v>0</v>
      </c>
      <c r="L368" s="78">
        <f t="shared" si="249"/>
        <v>0</v>
      </c>
      <c r="M368" s="79">
        <f t="shared" si="250"/>
        <v>0</v>
      </c>
      <c r="N368" s="60">
        <f t="shared" si="251"/>
        <v>0</v>
      </c>
      <c r="O368" s="61">
        <f t="shared" si="246"/>
        <v>0</v>
      </c>
      <c r="Q368" s="14">
        <f t="shared" si="265"/>
        <v>0</v>
      </c>
      <c r="R368" s="14">
        <f t="shared" si="253"/>
        <v>0</v>
      </c>
      <c r="S368" s="62">
        <f t="shared" si="254"/>
        <v>1</v>
      </c>
      <c r="T368" s="21">
        <f t="shared" si="266"/>
        <v>0</v>
      </c>
      <c r="U368" s="3">
        <f t="shared" si="256"/>
        <v>1</v>
      </c>
      <c r="V368" s="3">
        <f t="shared" si="257"/>
        <v>1</v>
      </c>
      <c r="W368" s="3" t="e">
        <f t="shared" si="267"/>
        <v>#NUM!</v>
      </c>
      <c r="X368" s="50" t="e">
        <f t="shared" si="259"/>
        <v>#NUM!</v>
      </c>
      <c r="Y368" s="50" t="e">
        <f t="shared" si="260"/>
        <v>#NUM!</v>
      </c>
      <c r="Z368" s="14" t="e">
        <f t="shared" si="261"/>
        <v>#NUM!</v>
      </c>
      <c r="AA368" s="14" t="e">
        <f t="shared" si="262"/>
        <v>#NUM!</v>
      </c>
      <c r="AB368" s="21">
        <f t="shared" si="263"/>
        <v>0</v>
      </c>
      <c r="AC368" s="21">
        <f t="shared" si="264"/>
        <v>0</v>
      </c>
    </row>
    <row r="369" spans="1:29" ht="14.25" hidden="1" customHeight="1" outlineLevel="1" x14ac:dyDescent="0.45">
      <c r="A369" s="113" t="s">
        <v>606</v>
      </c>
      <c r="B369" s="157"/>
      <c r="C369" s="52" t="s">
        <v>82</v>
      </c>
      <c r="D369" s="53"/>
      <c r="E369" s="54"/>
      <c r="F369" s="55"/>
      <c r="G369" s="55"/>
      <c r="H369" s="56"/>
      <c r="I369" s="57"/>
      <c r="J369" s="75">
        <f t="shared" si="247"/>
        <v>0</v>
      </c>
      <c r="K369" s="76">
        <f t="shared" si="248"/>
        <v>0</v>
      </c>
      <c r="L369" s="78">
        <f t="shared" si="249"/>
        <v>0</v>
      </c>
      <c r="M369" s="79">
        <f t="shared" si="250"/>
        <v>0</v>
      </c>
      <c r="N369" s="60">
        <f t="shared" si="251"/>
        <v>0</v>
      </c>
      <c r="O369" s="61">
        <f t="shared" si="246"/>
        <v>0</v>
      </c>
      <c r="Q369" s="14">
        <f t="shared" si="265"/>
        <v>0</v>
      </c>
      <c r="R369" s="14">
        <f t="shared" si="253"/>
        <v>0</v>
      </c>
      <c r="S369" s="62">
        <f t="shared" si="254"/>
        <v>1</v>
      </c>
      <c r="T369" s="21">
        <f t="shared" si="266"/>
        <v>0</v>
      </c>
      <c r="U369" s="3">
        <f t="shared" si="256"/>
        <v>1</v>
      </c>
      <c r="V369" s="3">
        <f t="shared" si="257"/>
        <v>1</v>
      </c>
      <c r="W369" s="3" t="e">
        <f t="shared" si="267"/>
        <v>#NUM!</v>
      </c>
      <c r="X369" s="50" t="e">
        <f t="shared" si="259"/>
        <v>#NUM!</v>
      </c>
      <c r="Y369" s="50" t="e">
        <f t="shared" si="260"/>
        <v>#NUM!</v>
      </c>
      <c r="Z369" s="14" t="e">
        <f t="shared" si="261"/>
        <v>#NUM!</v>
      </c>
      <c r="AA369" s="14" t="e">
        <f t="shared" si="262"/>
        <v>#NUM!</v>
      </c>
      <c r="AB369" s="21">
        <f t="shared" si="263"/>
        <v>0</v>
      </c>
      <c r="AC369" s="21">
        <f t="shared" si="264"/>
        <v>0</v>
      </c>
    </row>
    <row r="370" spans="1:29" ht="14.25" hidden="1" customHeight="1" outlineLevel="1" x14ac:dyDescent="0.45">
      <c r="A370" s="113" t="s">
        <v>607</v>
      </c>
      <c r="B370" s="157"/>
      <c r="C370" s="52" t="s">
        <v>83</v>
      </c>
      <c r="D370" s="53"/>
      <c r="E370" s="54"/>
      <c r="F370" s="55"/>
      <c r="G370" s="55"/>
      <c r="H370" s="56"/>
      <c r="I370" s="57"/>
      <c r="J370" s="75">
        <f t="shared" si="247"/>
        <v>0</v>
      </c>
      <c r="K370" s="76">
        <f t="shared" si="248"/>
        <v>0</v>
      </c>
      <c r="L370" s="78">
        <f t="shared" si="249"/>
        <v>0</v>
      </c>
      <c r="M370" s="79">
        <f t="shared" si="250"/>
        <v>0</v>
      </c>
      <c r="N370" s="60">
        <f t="shared" si="251"/>
        <v>0</v>
      </c>
      <c r="O370" s="61">
        <f t="shared" si="246"/>
        <v>0</v>
      </c>
      <c r="Q370" s="14">
        <f t="shared" si="265"/>
        <v>0</v>
      </c>
      <c r="R370" s="14">
        <f t="shared" si="253"/>
        <v>0</v>
      </c>
      <c r="S370" s="62">
        <f t="shared" si="254"/>
        <v>1</v>
      </c>
      <c r="T370" s="21">
        <f t="shared" si="266"/>
        <v>0</v>
      </c>
      <c r="U370" s="3">
        <f t="shared" si="256"/>
        <v>1</v>
      </c>
      <c r="V370" s="3">
        <f t="shared" si="257"/>
        <v>1</v>
      </c>
      <c r="W370" s="3" t="e">
        <f t="shared" si="267"/>
        <v>#NUM!</v>
      </c>
      <c r="X370" s="50" t="e">
        <f t="shared" si="259"/>
        <v>#NUM!</v>
      </c>
      <c r="Y370" s="50" t="e">
        <f t="shared" si="260"/>
        <v>#NUM!</v>
      </c>
      <c r="Z370" s="14" t="e">
        <f t="shared" si="261"/>
        <v>#NUM!</v>
      </c>
      <c r="AA370" s="14" t="e">
        <f t="shared" si="262"/>
        <v>#NUM!</v>
      </c>
      <c r="AB370" s="21">
        <f t="shared" si="263"/>
        <v>0</v>
      </c>
      <c r="AC370" s="21">
        <f t="shared" si="264"/>
        <v>0</v>
      </c>
    </row>
    <row r="371" spans="1:29" ht="14.25" hidden="1" customHeight="1" outlineLevel="1" x14ac:dyDescent="0.45">
      <c r="A371" s="113" t="s">
        <v>608</v>
      </c>
      <c r="B371" s="157"/>
      <c r="C371" s="52" t="s">
        <v>84</v>
      </c>
      <c r="D371" s="53"/>
      <c r="E371" s="54"/>
      <c r="F371" s="55"/>
      <c r="G371" s="55"/>
      <c r="H371" s="56"/>
      <c r="I371" s="57"/>
      <c r="J371" s="75">
        <f t="shared" si="247"/>
        <v>0</v>
      </c>
      <c r="K371" s="76">
        <f t="shared" si="248"/>
        <v>0</v>
      </c>
      <c r="L371" s="78">
        <f t="shared" si="249"/>
        <v>0</v>
      </c>
      <c r="M371" s="79">
        <f t="shared" si="250"/>
        <v>0</v>
      </c>
      <c r="N371" s="60">
        <f t="shared" si="251"/>
        <v>0</v>
      </c>
      <c r="O371" s="61">
        <f t="shared" si="246"/>
        <v>0</v>
      </c>
      <c r="Q371" s="14">
        <f t="shared" si="265"/>
        <v>0</v>
      </c>
      <c r="R371" s="14">
        <f t="shared" si="253"/>
        <v>0</v>
      </c>
      <c r="S371" s="62">
        <f t="shared" si="254"/>
        <v>1</v>
      </c>
      <c r="T371" s="21">
        <f t="shared" si="266"/>
        <v>0</v>
      </c>
      <c r="U371" s="3">
        <f t="shared" si="256"/>
        <v>1</v>
      </c>
      <c r="V371" s="3">
        <f t="shared" si="257"/>
        <v>1</v>
      </c>
      <c r="W371" s="3" t="e">
        <f t="shared" si="267"/>
        <v>#NUM!</v>
      </c>
      <c r="X371" s="50" t="e">
        <f t="shared" si="259"/>
        <v>#NUM!</v>
      </c>
      <c r="Y371" s="50" t="e">
        <f t="shared" si="260"/>
        <v>#NUM!</v>
      </c>
      <c r="Z371" s="14" t="e">
        <f t="shared" si="261"/>
        <v>#NUM!</v>
      </c>
      <c r="AA371" s="14" t="e">
        <f t="shared" si="262"/>
        <v>#NUM!</v>
      </c>
      <c r="AB371" s="21">
        <f t="shared" si="263"/>
        <v>0</v>
      </c>
      <c r="AC371" s="21">
        <f t="shared" si="264"/>
        <v>0</v>
      </c>
    </row>
    <row r="372" spans="1:29" ht="14.25" hidden="1" customHeight="1" outlineLevel="1" x14ac:dyDescent="0.45">
      <c r="A372" s="113" t="s">
        <v>609</v>
      </c>
      <c r="B372" s="157"/>
      <c r="C372" s="52" t="s">
        <v>85</v>
      </c>
      <c r="D372" s="53"/>
      <c r="E372" s="54"/>
      <c r="F372" s="55"/>
      <c r="G372" s="55"/>
      <c r="H372" s="56"/>
      <c r="I372" s="57"/>
      <c r="J372" s="75">
        <f t="shared" si="247"/>
        <v>0</v>
      </c>
      <c r="K372" s="76">
        <f t="shared" si="248"/>
        <v>0</v>
      </c>
      <c r="L372" s="78">
        <f t="shared" si="249"/>
        <v>0</v>
      </c>
      <c r="M372" s="79">
        <f t="shared" si="250"/>
        <v>0</v>
      </c>
      <c r="N372" s="60">
        <f t="shared" si="251"/>
        <v>0</v>
      </c>
      <c r="O372" s="61">
        <f t="shared" si="246"/>
        <v>0</v>
      </c>
      <c r="Q372" s="14">
        <f t="shared" si="265"/>
        <v>0</v>
      </c>
      <c r="R372" s="14">
        <f t="shared" si="253"/>
        <v>0</v>
      </c>
      <c r="S372" s="62">
        <f t="shared" si="254"/>
        <v>1</v>
      </c>
      <c r="T372" s="21">
        <f t="shared" si="266"/>
        <v>0</v>
      </c>
      <c r="U372" s="3">
        <f t="shared" si="256"/>
        <v>1</v>
      </c>
      <c r="V372" s="3">
        <f t="shared" si="257"/>
        <v>1</v>
      </c>
      <c r="W372" s="3" t="e">
        <f t="shared" si="267"/>
        <v>#NUM!</v>
      </c>
      <c r="X372" s="50" t="e">
        <f t="shared" si="259"/>
        <v>#NUM!</v>
      </c>
      <c r="Y372" s="50" t="e">
        <f t="shared" si="260"/>
        <v>#NUM!</v>
      </c>
      <c r="Z372" s="14" t="e">
        <f t="shared" si="261"/>
        <v>#NUM!</v>
      </c>
      <c r="AA372" s="14" t="e">
        <f t="shared" si="262"/>
        <v>#NUM!</v>
      </c>
      <c r="AB372" s="21">
        <f t="shared" si="263"/>
        <v>0</v>
      </c>
      <c r="AC372" s="21">
        <f t="shared" si="264"/>
        <v>0</v>
      </c>
    </row>
    <row r="373" spans="1:29" ht="14.25" hidden="1" customHeight="1" outlineLevel="1" x14ac:dyDescent="0.45">
      <c r="A373" s="113" t="s">
        <v>610</v>
      </c>
      <c r="B373" s="157"/>
      <c r="C373" s="52" t="s">
        <v>86</v>
      </c>
      <c r="D373" s="53"/>
      <c r="E373" s="54"/>
      <c r="F373" s="55"/>
      <c r="G373" s="55"/>
      <c r="H373" s="56"/>
      <c r="I373" s="57"/>
      <c r="J373" s="75">
        <f t="shared" si="247"/>
        <v>0</v>
      </c>
      <c r="K373" s="76">
        <f t="shared" si="248"/>
        <v>0</v>
      </c>
      <c r="L373" s="78">
        <f t="shared" si="249"/>
        <v>0</v>
      </c>
      <c r="M373" s="79">
        <f t="shared" si="250"/>
        <v>0</v>
      </c>
      <c r="N373" s="60">
        <f t="shared" si="251"/>
        <v>0</v>
      </c>
      <c r="O373" s="61">
        <f t="shared" si="246"/>
        <v>0</v>
      </c>
      <c r="Q373" s="14">
        <f t="shared" si="265"/>
        <v>0</v>
      </c>
      <c r="R373" s="14">
        <f t="shared" si="253"/>
        <v>0</v>
      </c>
      <c r="S373" s="62">
        <f t="shared" si="254"/>
        <v>1</v>
      </c>
      <c r="T373" s="21">
        <f t="shared" si="266"/>
        <v>0</v>
      </c>
      <c r="U373" s="3">
        <f t="shared" si="256"/>
        <v>1</v>
      </c>
      <c r="V373" s="3">
        <f t="shared" si="257"/>
        <v>1</v>
      </c>
      <c r="W373" s="3" t="e">
        <f t="shared" si="267"/>
        <v>#NUM!</v>
      </c>
      <c r="X373" s="50" t="e">
        <f t="shared" si="259"/>
        <v>#NUM!</v>
      </c>
      <c r="Y373" s="50" t="e">
        <f t="shared" si="260"/>
        <v>#NUM!</v>
      </c>
      <c r="Z373" s="14" t="e">
        <f t="shared" si="261"/>
        <v>#NUM!</v>
      </c>
      <c r="AA373" s="14" t="e">
        <f t="shared" si="262"/>
        <v>#NUM!</v>
      </c>
      <c r="AB373" s="21">
        <f t="shared" si="263"/>
        <v>0</v>
      </c>
      <c r="AC373" s="21">
        <f t="shared" si="264"/>
        <v>0</v>
      </c>
    </row>
    <row r="374" spans="1:29" ht="14.25" hidden="1" customHeight="1" outlineLevel="1" x14ac:dyDescent="0.45">
      <c r="A374" s="113" t="s">
        <v>611</v>
      </c>
      <c r="B374" s="157"/>
      <c r="C374" s="52" t="s">
        <v>87</v>
      </c>
      <c r="D374" s="53"/>
      <c r="E374" s="54"/>
      <c r="F374" s="55"/>
      <c r="G374" s="55"/>
      <c r="H374" s="56"/>
      <c r="I374" s="57"/>
      <c r="J374" s="75">
        <f t="shared" si="247"/>
        <v>0</v>
      </c>
      <c r="K374" s="76">
        <f t="shared" si="248"/>
        <v>0</v>
      </c>
      <c r="L374" s="78">
        <f t="shared" si="249"/>
        <v>0</v>
      </c>
      <c r="M374" s="79">
        <f t="shared" si="250"/>
        <v>0</v>
      </c>
      <c r="N374" s="60">
        <f t="shared" si="251"/>
        <v>0</v>
      </c>
      <c r="O374" s="61">
        <f t="shared" si="246"/>
        <v>0</v>
      </c>
      <c r="Q374" s="14">
        <f t="shared" si="265"/>
        <v>0</v>
      </c>
      <c r="R374" s="14">
        <f t="shared" si="253"/>
        <v>0</v>
      </c>
      <c r="S374" s="62">
        <f t="shared" si="254"/>
        <v>1</v>
      </c>
      <c r="T374" s="21">
        <f t="shared" si="266"/>
        <v>0</v>
      </c>
      <c r="U374" s="3">
        <f t="shared" si="256"/>
        <v>1</v>
      </c>
      <c r="V374" s="3">
        <f t="shared" si="257"/>
        <v>1</v>
      </c>
      <c r="W374" s="3" t="e">
        <f t="shared" si="267"/>
        <v>#NUM!</v>
      </c>
      <c r="X374" s="50" t="e">
        <f t="shared" si="259"/>
        <v>#NUM!</v>
      </c>
      <c r="Y374" s="50" t="e">
        <f t="shared" si="260"/>
        <v>#NUM!</v>
      </c>
      <c r="Z374" s="14" t="e">
        <f t="shared" si="261"/>
        <v>#NUM!</v>
      </c>
      <c r="AA374" s="14" t="e">
        <f t="shared" si="262"/>
        <v>#NUM!</v>
      </c>
      <c r="AB374" s="21">
        <f t="shared" si="263"/>
        <v>0</v>
      </c>
      <c r="AC374" s="21">
        <f t="shared" si="264"/>
        <v>0</v>
      </c>
    </row>
    <row r="375" spans="1:29" ht="14.25" hidden="1" customHeight="1" outlineLevel="1" x14ac:dyDescent="0.45">
      <c r="A375" s="113" t="s">
        <v>612</v>
      </c>
      <c r="B375" s="157"/>
      <c r="C375" s="52" t="s">
        <v>88</v>
      </c>
      <c r="D375" s="53"/>
      <c r="E375" s="54"/>
      <c r="F375" s="55"/>
      <c r="G375" s="55"/>
      <c r="H375" s="56"/>
      <c r="I375" s="57"/>
      <c r="J375" s="75">
        <f t="shared" si="247"/>
        <v>0</v>
      </c>
      <c r="K375" s="76">
        <f t="shared" si="248"/>
        <v>0</v>
      </c>
      <c r="L375" s="78">
        <f t="shared" si="249"/>
        <v>0</v>
      </c>
      <c r="M375" s="79">
        <f t="shared" si="250"/>
        <v>0</v>
      </c>
      <c r="N375" s="60">
        <f t="shared" si="251"/>
        <v>0</v>
      </c>
      <c r="O375" s="61">
        <f t="shared" si="246"/>
        <v>0</v>
      </c>
      <c r="Q375" s="14">
        <f t="shared" si="265"/>
        <v>0</v>
      </c>
      <c r="R375" s="14">
        <f t="shared" si="253"/>
        <v>0</v>
      </c>
      <c r="S375" s="62">
        <f t="shared" si="254"/>
        <v>1</v>
      </c>
      <c r="T375" s="21">
        <f t="shared" si="266"/>
        <v>0</v>
      </c>
      <c r="U375" s="3">
        <f t="shared" si="256"/>
        <v>1</v>
      </c>
      <c r="V375" s="3">
        <f t="shared" si="257"/>
        <v>1</v>
      </c>
      <c r="W375" s="3" t="e">
        <f t="shared" si="267"/>
        <v>#NUM!</v>
      </c>
      <c r="X375" s="50" t="e">
        <f t="shared" si="259"/>
        <v>#NUM!</v>
      </c>
      <c r="Y375" s="50" t="e">
        <f t="shared" si="260"/>
        <v>#NUM!</v>
      </c>
      <c r="Z375" s="14" t="e">
        <f t="shared" si="261"/>
        <v>#NUM!</v>
      </c>
      <c r="AA375" s="14" t="e">
        <f t="shared" si="262"/>
        <v>#NUM!</v>
      </c>
      <c r="AB375" s="21">
        <f t="shared" si="263"/>
        <v>0</v>
      </c>
      <c r="AC375" s="21">
        <f t="shared" si="264"/>
        <v>0</v>
      </c>
    </row>
    <row r="376" spans="1:29" ht="14.25" hidden="1" customHeight="1" outlineLevel="1" x14ac:dyDescent="0.45">
      <c r="A376" s="113" t="s">
        <v>613</v>
      </c>
      <c r="B376" s="157"/>
      <c r="C376" s="52" t="s">
        <v>89</v>
      </c>
      <c r="D376" s="53"/>
      <c r="E376" s="54"/>
      <c r="F376" s="55"/>
      <c r="G376" s="55"/>
      <c r="H376" s="56"/>
      <c r="I376" s="57"/>
      <c r="J376" s="75">
        <f t="shared" si="247"/>
        <v>0</v>
      </c>
      <c r="K376" s="76">
        <f t="shared" si="248"/>
        <v>0</v>
      </c>
      <c r="L376" s="78">
        <f t="shared" si="249"/>
        <v>0</v>
      </c>
      <c r="M376" s="79">
        <f t="shared" si="250"/>
        <v>0</v>
      </c>
      <c r="N376" s="60">
        <f t="shared" si="251"/>
        <v>0</v>
      </c>
      <c r="O376" s="61">
        <f t="shared" si="246"/>
        <v>0</v>
      </c>
      <c r="Q376" s="14">
        <f t="shared" si="265"/>
        <v>0</v>
      </c>
      <c r="R376" s="14">
        <f t="shared" si="253"/>
        <v>0</v>
      </c>
      <c r="S376" s="62">
        <f t="shared" si="254"/>
        <v>1</v>
      </c>
      <c r="T376" s="21">
        <f t="shared" si="266"/>
        <v>0</v>
      </c>
      <c r="U376" s="3">
        <f t="shared" si="256"/>
        <v>1</v>
      </c>
      <c r="V376" s="3">
        <f t="shared" si="257"/>
        <v>1</v>
      </c>
      <c r="W376" s="3" t="e">
        <f t="shared" si="267"/>
        <v>#NUM!</v>
      </c>
      <c r="X376" s="50" t="e">
        <f t="shared" si="259"/>
        <v>#NUM!</v>
      </c>
      <c r="Y376" s="50" t="e">
        <f t="shared" si="260"/>
        <v>#NUM!</v>
      </c>
      <c r="Z376" s="14" t="e">
        <f t="shared" si="261"/>
        <v>#NUM!</v>
      </c>
      <c r="AA376" s="14" t="e">
        <f t="shared" si="262"/>
        <v>#NUM!</v>
      </c>
      <c r="AB376" s="21">
        <f t="shared" si="263"/>
        <v>0</v>
      </c>
      <c r="AC376" s="21">
        <f t="shared" si="264"/>
        <v>0</v>
      </c>
    </row>
    <row r="377" spans="1:29" ht="15" collapsed="1" thickBot="1" x14ac:dyDescent="0.5">
      <c r="A377" s="114" t="s">
        <v>614</v>
      </c>
      <c r="B377" s="157"/>
      <c r="C377" s="63" t="s">
        <v>6</v>
      </c>
      <c r="D377" s="64"/>
      <c r="E377" s="65"/>
      <c r="F377" s="65"/>
      <c r="G377" s="65"/>
      <c r="H377" s="65"/>
      <c r="I377" s="67"/>
      <c r="J377" s="103">
        <f>SUM(J378:J382)</f>
        <v>0</v>
      </c>
      <c r="K377" s="71">
        <f>SUM(K378:K382)</f>
        <v>0</v>
      </c>
      <c r="L377" s="70">
        <f>SUM(L378:L382)</f>
        <v>0</v>
      </c>
      <c r="M377" s="71">
        <f>SUM(M378:M382)</f>
        <v>0</v>
      </c>
      <c r="N377" s="72">
        <f>J377+K377</f>
        <v>0</v>
      </c>
      <c r="O377" s="73">
        <f t="shared" ref="O377:O382" si="268">L377+M377</f>
        <v>0</v>
      </c>
    </row>
    <row r="378" spans="1:29" ht="14.25" hidden="1" customHeight="1" outlineLevel="1" x14ac:dyDescent="0.45">
      <c r="A378" s="114" t="s">
        <v>615</v>
      </c>
      <c r="B378" s="158"/>
      <c r="C378" s="52" t="s">
        <v>5</v>
      </c>
      <c r="D378" s="104"/>
      <c r="E378" s="54"/>
      <c r="F378" s="55"/>
      <c r="G378" s="55"/>
      <c r="H378" s="56"/>
      <c r="I378" s="57"/>
      <c r="J378" s="75">
        <f t="shared" ref="J378:J382" si="269">IF(F378="ja",T378,0)</f>
        <v>0</v>
      </c>
      <c r="K378" s="76">
        <f t="shared" ref="K378:K382" si="270">IF(F378="nein",T378,0)</f>
        <v>0</v>
      </c>
      <c r="L378" s="78">
        <f t="shared" ref="L378:L382" si="271">IF(F378="ja",AC378,0)</f>
        <v>0</v>
      </c>
      <c r="M378" s="79">
        <f t="shared" ref="M378:M382" si="272">IF(F378="nein",AC378,0)</f>
        <v>0</v>
      </c>
      <c r="N378" s="60">
        <f t="shared" ref="N378:N382" si="273">J378+K378</f>
        <v>0</v>
      </c>
      <c r="O378" s="61">
        <f t="shared" si="268"/>
        <v>0</v>
      </c>
      <c r="Q378" s="14">
        <f>IF(AND(G378="nein",H378&gt;=K$12),H378,K$12)</f>
        <v>0</v>
      </c>
      <c r="R378" s="14">
        <f t="shared" ref="R378:R382" si="274">IF(AND(H378="",I378="",E378&lt;&gt;"",F378&lt;&gt;""),N$12,IF(AND(I378="",E378=""),0,IF(AND(E378&lt;&gt;"",I378&lt;&gt;"",I378&lt;=N$12),I378,IF(AND(E378&lt;&gt;"",I378&lt;&gt;"",I378&gt;N$12),IF(F378="nein",I378="",N$12),N$12))))</f>
        <v>0</v>
      </c>
      <c r="S378" s="62">
        <f t="shared" ref="S378:S382" si="275">IF(ISERROR(DATEDIF(Q378,R378,"d")+1),0,(DATEDIF(Q378,R378,"d")+1))</f>
        <v>1</v>
      </c>
      <c r="T378" s="21">
        <f>IF(G378="ja",E378/38.5,S378/$R$18*E378/38.5)</f>
        <v>0</v>
      </c>
      <c r="U378" s="3">
        <f t="shared" ref="U378:U382" si="276">MONTH(Q378)</f>
        <v>1</v>
      </c>
      <c r="V378" s="3">
        <f t="shared" ref="V378:V382" si="277">MONTH(R378)</f>
        <v>1</v>
      </c>
      <c r="W378" s="3" t="e">
        <f>IF($G378="ja",1,IF(AND((W$6&gt;=EOMONTH($H378,-1)+1),W$6&lt;=$R378),1,0))</f>
        <v>#NUM!</v>
      </c>
      <c r="X378" s="50" t="e">
        <f t="shared" ref="X378:X382" si="278">IF($U378=W$10,"A","")</f>
        <v>#NUM!</v>
      </c>
      <c r="Y378" s="50" t="e">
        <f t="shared" ref="Y378:Y382" si="279">IF($V378=W$10,"E","")</f>
        <v>#NUM!</v>
      </c>
      <c r="Z378" s="14" t="e">
        <f t="shared" ref="Z378:Z382" si="280">IF(AND(W378=1,X378="A"),$Q378,IF(AND(W378=1,X378&lt;&gt;"A"),W$6,""))</f>
        <v>#NUM!</v>
      </c>
      <c r="AA378" s="14" t="e">
        <f t="shared" ref="AA378:AA382" si="281">IF(AND(W378=1,Y378="E"),$R378,IF(AND(W378=1,Y378&lt;&gt;"E"),W$8,""))</f>
        <v>#NUM!</v>
      </c>
      <c r="AB378" s="21">
        <f t="shared" ref="AB378:AB382" si="282">IF(ISERROR(DATEDIF(Z378,AA378,"d")+1),0,DATEDIF(Z378,AA378,"d")+1)</f>
        <v>0</v>
      </c>
      <c r="AC378" s="21">
        <f t="shared" ref="AC378:AC382" si="283">IF(ISERROR(AB378/W$12*$E378/38.5),0,AB378/W$12*$E378/38.5)</f>
        <v>0</v>
      </c>
    </row>
    <row r="379" spans="1:29" ht="14.25" hidden="1" customHeight="1" outlineLevel="1" x14ac:dyDescent="0.45">
      <c r="A379" s="114" t="s">
        <v>616</v>
      </c>
      <c r="B379" s="158"/>
      <c r="C379" s="52" t="s">
        <v>4</v>
      </c>
      <c r="D379" s="104"/>
      <c r="E379" s="54"/>
      <c r="F379" s="55"/>
      <c r="G379" s="55"/>
      <c r="H379" s="56"/>
      <c r="I379" s="57"/>
      <c r="J379" s="75">
        <f t="shared" si="269"/>
        <v>0</v>
      </c>
      <c r="K379" s="76">
        <f t="shared" si="270"/>
        <v>0</v>
      </c>
      <c r="L379" s="78">
        <f t="shared" si="271"/>
        <v>0</v>
      </c>
      <c r="M379" s="79">
        <f t="shared" si="272"/>
        <v>0</v>
      </c>
      <c r="N379" s="60">
        <f t="shared" si="273"/>
        <v>0</v>
      </c>
      <c r="O379" s="61">
        <f t="shared" si="268"/>
        <v>0</v>
      </c>
      <c r="Q379" s="14">
        <f>IF(AND(G379="nein",H379&gt;=K$12),H379,K$12)</f>
        <v>0</v>
      </c>
      <c r="R379" s="14">
        <f t="shared" si="274"/>
        <v>0</v>
      </c>
      <c r="S379" s="62">
        <f t="shared" si="275"/>
        <v>1</v>
      </c>
      <c r="T379" s="21">
        <f>IF(G379="ja",E379/38.5,S379/$R$18*E379/38.5)</f>
        <v>0</v>
      </c>
      <c r="U379" s="3">
        <f t="shared" si="276"/>
        <v>1</v>
      </c>
      <c r="V379" s="3">
        <f t="shared" si="277"/>
        <v>1</v>
      </c>
      <c r="W379" s="3" t="e">
        <f>IF($G379="ja",1,IF(AND((W$6&gt;=EOMONTH($H379,-1)+1),W$6&lt;=$R379),1,0))</f>
        <v>#NUM!</v>
      </c>
      <c r="X379" s="50" t="e">
        <f t="shared" si="278"/>
        <v>#NUM!</v>
      </c>
      <c r="Y379" s="50" t="e">
        <f t="shared" si="279"/>
        <v>#NUM!</v>
      </c>
      <c r="Z379" s="14" t="e">
        <f t="shared" si="280"/>
        <v>#NUM!</v>
      </c>
      <c r="AA379" s="14" t="e">
        <f t="shared" si="281"/>
        <v>#NUM!</v>
      </c>
      <c r="AB379" s="21">
        <f t="shared" si="282"/>
        <v>0</v>
      </c>
      <c r="AC379" s="21">
        <f t="shared" si="283"/>
        <v>0</v>
      </c>
    </row>
    <row r="380" spans="1:29" ht="14.25" hidden="1" customHeight="1" outlineLevel="1" x14ac:dyDescent="0.45">
      <c r="A380" s="114" t="s">
        <v>617</v>
      </c>
      <c r="B380" s="158"/>
      <c r="C380" s="52" t="s">
        <v>3</v>
      </c>
      <c r="D380" s="104"/>
      <c r="E380" s="54"/>
      <c r="F380" s="55"/>
      <c r="G380" s="55"/>
      <c r="H380" s="56"/>
      <c r="I380" s="57"/>
      <c r="J380" s="75">
        <f t="shared" si="269"/>
        <v>0</v>
      </c>
      <c r="K380" s="76">
        <f t="shared" si="270"/>
        <v>0</v>
      </c>
      <c r="L380" s="78">
        <f t="shared" si="271"/>
        <v>0</v>
      </c>
      <c r="M380" s="79">
        <f t="shared" si="272"/>
        <v>0</v>
      </c>
      <c r="N380" s="60">
        <f t="shared" si="273"/>
        <v>0</v>
      </c>
      <c r="O380" s="61">
        <f t="shared" si="268"/>
        <v>0</v>
      </c>
      <c r="Q380" s="14">
        <f>IF(AND(G380="nein",H380&gt;=K$12),H380,K$12)</f>
        <v>0</v>
      </c>
      <c r="R380" s="14">
        <f t="shared" si="274"/>
        <v>0</v>
      </c>
      <c r="S380" s="62">
        <f t="shared" si="275"/>
        <v>1</v>
      </c>
      <c r="T380" s="21">
        <f>IF(G380="ja",E380/38.5,S380/$R$18*E380/38.5)</f>
        <v>0</v>
      </c>
      <c r="U380" s="3">
        <f t="shared" si="276"/>
        <v>1</v>
      </c>
      <c r="V380" s="3">
        <f t="shared" si="277"/>
        <v>1</v>
      </c>
      <c r="W380" s="3" t="e">
        <f>IF($G380="ja",1,IF(AND((W$6&gt;=EOMONTH($H380,-1)+1),W$6&lt;=$R380),1,0))</f>
        <v>#NUM!</v>
      </c>
      <c r="X380" s="50" t="e">
        <f t="shared" si="278"/>
        <v>#NUM!</v>
      </c>
      <c r="Y380" s="50" t="e">
        <f t="shared" si="279"/>
        <v>#NUM!</v>
      </c>
      <c r="Z380" s="14" t="e">
        <f t="shared" si="280"/>
        <v>#NUM!</v>
      </c>
      <c r="AA380" s="14" t="e">
        <f t="shared" si="281"/>
        <v>#NUM!</v>
      </c>
      <c r="AB380" s="21">
        <f t="shared" si="282"/>
        <v>0</v>
      </c>
      <c r="AC380" s="21">
        <f t="shared" si="283"/>
        <v>0</v>
      </c>
    </row>
    <row r="381" spans="1:29" ht="14.25" hidden="1" customHeight="1" outlineLevel="1" x14ac:dyDescent="0.45">
      <c r="A381" s="114" t="s">
        <v>618</v>
      </c>
      <c r="B381" s="158"/>
      <c r="C381" s="52" t="s">
        <v>2</v>
      </c>
      <c r="D381" s="104"/>
      <c r="E381" s="54"/>
      <c r="F381" s="55"/>
      <c r="G381" s="55"/>
      <c r="H381" s="56"/>
      <c r="I381" s="57"/>
      <c r="J381" s="75">
        <f t="shared" si="269"/>
        <v>0</v>
      </c>
      <c r="K381" s="76">
        <f t="shared" si="270"/>
        <v>0</v>
      </c>
      <c r="L381" s="78">
        <f t="shared" si="271"/>
        <v>0</v>
      </c>
      <c r="M381" s="79">
        <f t="shared" si="272"/>
        <v>0</v>
      </c>
      <c r="N381" s="60">
        <f t="shared" si="273"/>
        <v>0</v>
      </c>
      <c r="O381" s="61">
        <f t="shared" si="268"/>
        <v>0</v>
      </c>
      <c r="Q381" s="14">
        <f>IF(AND(G381="nein",H381&gt;=K$12),H381,K$12)</f>
        <v>0</v>
      </c>
      <c r="R381" s="14">
        <f t="shared" si="274"/>
        <v>0</v>
      </c>
      <c r="S381" s="62">
        <f t="shared" si="275"/>
        <v>1</v>
      </c>
      <c r="T381" s="21">
        <f>IF(G381="ja",E381/38.5,S381/$R$18*E381/38.5)</f>
        <v>0</v>
      </c>
      <c r="U381" s="3">
        <f t="shared" si="276"/>
        <v>1</v>
      </c>
      <c r="V381" s="3">
        <f t="shared" si="277"/>
        <v>1</v>
      </c>
      <c r="W381" s="3" t="e">
        <f>IF($G381="ja",1,IF(AND((W$6&gt;=EOMONTH($H381,-1)+1),W$6&lt;=$R381),1,0))</f>
        <v>#NUM!</v>
      </c>
      <c r="X381" s="50" t="e">
        <f t="shared" si="278"/>
        <v>#NUM!</v>
      </c>
      <c r="Y381" s="50" t="e">
        <f t="shared" si="279"/>
        <v>#NUM!</v>
      </c>
      <c r="Z381" s="14" t="e">
        <f t="shared" si="280"/>
        <v>#NUM!</v>
      </c>
      <c r="AA381" s="14" t="e">
        <f t="shared" si="281"/>
        <v>#NUM!</v>
      </c>
      <c r="AB381" s="21">
        <f t="shared" si="282"/>
        <v>0</v>
      </c>
      <c r="AC381" s="21">
        <f t="shared" si="283"/>
        <v>0</v>
      </c>
    </row>
    <row r="382" spans="1:29" ht="15" hidden="1" customHeight="1" outlineLevel="1" thickBot="1" x14ac:dyDescent="0.5">
      <c r="A382" s="114" t="s">
        <v>619</v>
      </c>
      <c r="B382" s="158"/>
      <c r="C382" s="83" t="s">
        <v>1</v>
      </c>
      <c r="D382" s="105"/>
      <c r="E382" s="85"/>
      <c r="F382" s="86"/>
      <c r="G382" s="86"/>
      <c r="H382" s="56"/>
      <c r="I382" s="57"/>
      <c r="J382" s="87">
        <f t="shared" si="269"/>
        <v>0</v>
      </c>
      <c r="K382" s="88">
        <f t="shared" si="270"/>
        <v>0</v>
      </c>
      <c r="L382" s="89">
        <f t="shared" si="271"/>
        <v>0</v>
      </c>
      <c r="M382" s="90">
        <f t="shared" si="272"/>
        <v>0</v>
      </c>
      <c r="N382" s="91">
        <f t="shared" si="273"/>
        <v>0</v>
      </c>
      <c r="O382" s="92">
        <f t="shared" si="268"/>
        <v>0</v>
      </c>
      <c r="Q382" s="14">
        <f>IF(AND(G382="nein",H382&gt;=K$12),H382,K$12)</f>
        <v>0</v>
      </c>
      <c r="R382" s="14">
        <f t="shared" si="274"/>
        <v>0</v>
      </c>
      <c r="S382" s="62">
        <f t="shared" si="275"/>
        <v>1</v>
      </c>
      <c r="T382" s="21">
        <f>IF(G382="ja",E382/38.5,S382/$R$18*E382/38.5)</f>
        <v>0</v>
      </c>
      <c r="U382" s="3">
        <f t="shared" si="276"/>
        <v>1</v>
      </c>
      <c r="V382" s="3">
        <f t="shared" si="277"/>
        <v>1</v>
      </c>
      <c r="W382" s="3" t="e">
        <f>IF($G382="ja",1,IF(AND((W$6&gt;=EOMONTH($H382,-1)+1),W$6&lt;=$R382),1,0))</f>
        <v>#NUM!</v>
      </c>
      <c r="X382" s="50" t="e">
        <f t="shared" si="278"/>
        <v>#NUM!</v>
      </c>
      <c r="Y382" s="50" t="e">
        <f t="shared" si="279"/>
        <v>#NUM!</v>
      </c>
      <c r="Z382" s="14" t="e">
        <f t="shared" si="280"/>
        <v>#NUM!</v>
      </c>
      <c r="AA382" s="14" t="e">
        <f t="shared" si="281"/>
        <v>#NUM!</v>
      </c>
      <c r="AB382" s="21">
        <f t="shared" si="282"/>
        <v>0</v>
      </c>
      <c r="AC382" s="21">
        <f t="shared" si="283"/>
        <v>0</v>
      </c>
    </row>
    <row r="383" spans="1:29" s="99" customFormat="1" ht="44" collapsed="1" thickBot="1" x14ac:dyDescent="0.4">
      <c r="A383" s="150" t="s">
        <v>239</v>
      </c>
      <c r="B383" s="151"/>
      <c r="C383" s="152"/>
      <c r="D383" s="106" t="s">
        <v>15</v>
      </c>
      <c r="E383" s="107" t="s">
        <v>14</v>
      </c>
      <c r="F383" s="108" t="s">
        <v>889</v>
      </c>
      <c r="G383" s="115" t="s">
        <v>896</v>
      </c>
      <c r="H383" s="115" t="s">
        <v>890</v>
      </c>
      <c r="I383" s="109" t="s">
        <v>891</v>
      </c>
      <c r="J383" s="93">
        <f>J384+J435</f>
        <v>0</v>
      </c>
      <c r="K383" s="94">
        <f t="shared" ref="K383:O383" si="284">K384+K435</f>
        <v>0</v>
      </c>
      <c r="L383" s="95">
        <f t="shared" si="284"/>
        <v>0</v>
      </c>
      <c r="M383" s="96">
        <f t="shared" si="284"/>
        <v>0</v>
      </c>
      <c r="N383" s="97">
        <f t="shared" si="284"/>
        <v>0</v>
      </c>
      <c r="O383" s="98">
        <f t="shared" si="284"/>
        <v>0</v>
      </c>
    </row>
    <row r="384" spans="1:29" ht="14.15" customHeight="1" x14ac:dyDescent="0.45">
      <c r="A384" s="51" t="s">
        <v>620</v>
      </c>
      <c r="B384" s="171" t="s">
        <v>239</v>
      </c>
      <c r="C384" s="63" t="s">
        <v>11</v>
      </c>
      <c r="D384" s="116"/>
      <c r="E384" s="65"/>
      <c r="F384" s="65"/>
      <c r="G384" s="65"/>
      <c r="H384" s="65"/>
      <c r="I384" s="67"/>
      <c r="J384" s="103">
        <f>SUM(J385:J434)</f>
        <v>0</v>
      </c>
      <c r="K384" s="71">
        <f>SUM(K385:K434)</f>
        <v>0</v>
      </c>
      <c r="L384" s="70">
        <f>SUM(L385:L434)</f>
        <v>0</v>
      </c>
      <c r="M384" s="71">
        <f>SUM(M385:M434)</f>
        <v>0</v>
      </c>
      <c r="N384" s="72">
        <f>J384+K384</f>
        <v>0</v>
      </c>
      <c r="O384" s="73">
        <f t="shared" ref="O384:O447" si="285">L384+M384</f>
        <v>0</v>
      </c>
    </row>
    <row r="385" spans="1:29" ht="13.5" hidden="1" customHeight="1" outlineLevel="1" x14ac:dyDescent="0.45">
      <c r="A385" s="77" t="s">
        <v>621</v>
      </c>
      <c r="B385" s="171"/>
      <c r="C385" s="52" t="s">
        <v>5</v>
      </c>
      <c r="D385" s="53"/>
      <c r="E385" s="54"/>
      <c r="F385" s="55"/>
      <c r="G385" s="55"/>
      <c r="H385" s="56"/>
      <c r="I385" s="57"/>
      <c r="J385" s="75">
        <f t="shared" ref="J385:J434" si="286">IF(F385="ja",T385,0)</f>
        <v>0</v>
      </c>
      <c r="K385" s="76">
        <f t="shared" ref="K385:K434" si="287">IF(F385="nein",T385,0)</f>
        <v>0</v>
      </c>
      <c r="L385" s="78">
        <f t="shared" ref="L385:L434" si="288">IF(F385="ja",AC385,0)</f>
        <v>0</v>
      </c>
      <c r="M385" s="79">
        <f t="shared" ref="M385:M434" si="289">IF(F385="nein",AC385,0)</f>
        <v>0</v>
      </c>
      <c r="N385" s="60">
        <f t="shared" ref="N385:N434" si="290">J385+K385</f>
        <v>0</v>
      </c>
      <c r="O385" s="61">
        <f t="shared" si="285"/>
        <v>0</v>
      </c>
      <c r="Q385" s="14">
        <f t="shared" ref="Q385:Q416" si="291">IF(AND(G385="nein",H385&gt;=K$12),H385,K$12)</f>
        <v>0</v>
      </c>
      <c r="R385" s="14">
        <f t="shared" ref="R385:R434" si="292">IF(AND(H385="",I385="",E385&lt;&gt;"",F385&lt;&gt;""),N$12,IF(AND(I385="",E385=""),0,IF(AND(E385&lt;&gt;"",I385&lt;&gt;"",I385&lt;=N$12),I385,IF(AND(E385&lt;&gt;"",I385&lt;&gt;"",I385&gt;N$12),IF(F385="nein",I385="",N$12),N$12))))</f>
        <v>0</v>
      </c>
      <c r="S385" s="62">
        <f t="shared" ref="S385:S434" si="293">IF(ISERROR(DATEDIF(Q385,R385,"d")+1),0,(DATEDIF(Q385,R385,"d")+1))</f>
        <v>1</v>
      </c>
      <c r="T385" s="21">
        <f t="shared" ref="T385:T416" si="294">IF(G385="ja",E385/38.5,S385/$R$18*E385/38.5)</f>
        <v>0</v>
      </c>
      <c r="U385" s="3">
        <f t="shared" ref="U385:U434" si="295">MONTH(Q385)</f>
        <v>1</v>
      </c>
      <c r="V385" s="3">
        <f t="shared" ref="V385:V434" si="296">MONTH(R385)</f>
        <v>1</v>
      </c>
      <c r="W385" s="3" t="e">
        <f t="shared" ref="W385:W416" si="297">IF($G385="ja",1,IF(AND((W$6&gt;=EOMONTH($H385,-1)+1),W$6&lt;=$R385),1,0))</f>
        <v>#NUM!</v>
      </c>
      <c r="X385" s="50" t="e">
        <f t="shared" ref="X385:X434" si="298">IF($U385=W$10,"A","")</f>
        <v>#NUM!</v>
      </c>
      <c r="Y385" s="50" t="e">
        <f t="shared" ref="Y385:Y434" si="299">IF($V385=W$10,"E","")</f>
        <v>#NUM!</v>
      </c>
      <c r="Z385" s="14" t="e">
        <f t="shared" ref="Z385:Z434" si="300">IF(AND(W385=1,X385="A"),$Q385,IF(AND(W385=1,X385&lt;&gt;"A"),W$6,""))</f>
        <v>#NUM!</v>
      </c>
      <c r="AA385" s="14" t="e">
        <f t="shared" ref="AA385:AA434" si="301">IF(AND(W385=1,Y385="E"),$R385,IF(AND(W385=1,Y385&lt;&gt;"E"),W$8,""))</f>
        <v>#NUM!</v>
      </c>
      <c r="AB385" s="21">
        <f t="shared" ref="AB385:AB434" si="302">IF(ISERROR(DATEDIF(Z385,AA385,"d")+1),0,DATEDIF(Z385,AA385,"d")+1)</f>
        <v>0</v>
      </c>
      <c r="AC385" s="21">
        <f t="shared" ref="AC385:AC434" si="303">IF(ISERROR(AB385/W$12*$E385/38.5),0,AB385/W$12*$E385/38.5)</f>
        <v>0</v>
      </c>
    </row>
    <row r="386" spans="1:29" ht="13.5" hidden="1" customHeight="1" outlineLevel="1" x14ac:dyDescent="0.45">
      <c r="A386" s="77" t="s">
        <v>622</v>
      </c>
      <c r="B386" s="171"/>
      <c r="C386" s="52" t="s">
        <v>4</v>
      </c>
      <c r="D386" s="53"/>
      <c r="E386" s="54"/>
      <c r="F386" s="55"/>
      <c r="G386" s="55"/>
      <c r="H386" s="56"/>
      <c r="I386" s="57"/>
      <c r="J386" s="75">
        <f t="shared" si="286"/>
        <v>0</v>
      </c>
      <c r="K386" s="76">
        <f t="shared" si="287"/>
        <v>0</v>
      </c>
      <c r="L386" s="78">
        <f t="shared" si="288"/>
        <v>0</v>
      </c>
      <c r="M386" s="79">
        <f t="shared" si="289"/>
        <v>0</v>
      </c>
      <c r="N386" s="60">
        <f t="shared" si="290"/>
        <v>0</v>
      </c>
      <c r="O386" s="61">
        <f t="shared" si="285"/>
        <v>0</v>
      </c>
      <c r="Q386" s="14">
        <f t="shared" si="291"/>
        <v>0</v>
      </c>
      <c r="R386" s="14">
        <f t="shared" si="292"/>
        <v>0</v>
      </c>
      <c r="S386" s="62">
        <f t="shared" si="293"/>
        <v>1</v>
      </c>
      <c r="T386" s="21">
        <f t="shared" si="294"/>
        <v>0</v>
      </c>
      <c r="U386" s="3">
        <f t="shared" si="295"/>
        <v>1</v>
      </c>
      <c r="V386" s="3">
        <f t="shared" si="296"/>
        <v>1</v>
      </c>
      <c r="W386" s="3" t="e">
        <f t="shared" si="297"/>
        <v>#NUM!</v>
      </c>
      <c r="X386" s="50" t="e">
        <f t="shared" si="298"/>
        <v>#NUM!</v>
      </c>
      <c r="Y386" s="50" t="e">
        <f t="shared" si="299"/>
        <v>#NUM!</v>
      </c>
      <c r="Z386" s="14" t="e">
        <f t="shared" si="300"/>
        <v>#NUM!</v>
      </c>
      <c r="AA386" s="14" t="e">
        <f t="shared" si="301"/>
        <v>#NUM!</v>
      </c>
      <c r="AB386" s="21">
        <f t="shared" si="302"/>
        <v>0</v>
      </c>
      <c r="AC386" s="21">
        <f t="shared" si="303"/>
        <v>0</v>
      </c>
    </row>
    <row r="387" spans="1:29" ht="13.5" hidden="1" customHeight="1" outlineLevel="1" x14ac:dyDescent="0.45">
      <c r="A387" s="77" t="s">
        <v>623</v>
      </c>
      <c r="B387" s="171"/>
      <c r="C387" s="52" t="s">
        <v>3</v>
      </c>
      <c r="D387" s="53"/>
      <c r="E387" s="54"/>
      <c r="F387" s="55"/>
      <c r="G387" s="55"/>
      <c r="H387" s="56"/>
      <c r="I387" s="57"/>
      <c r="J387" s="75">
        <f t="shared" si="286"/>
        <v>0</v>
      </c>
      <c r="K387" s="76">
        <f t="shared" si="287"/>
        <v>0</v>
      </c>
      <c r="L387" s="78">
        <f t="shared" si="288"/>
        <v>0</v>
      </c>
      <c r="M387" s="79">
        <f t="shared" si="289"/>
        <v>0</v>
      </c>
      <c r="N387" s="60">
        <f t="shared" si="290"/>
        <v>0</v>
      </c>
      <c r="O387" s="61">
        <f t="shared" si="285"/>
        <v>0</v>
      </c>
      <c r="Q387" s="14">
        <f t="shared" si="291"/>
        <v>0</v>
      </c>
      <c r="R387" s="14">
        <f t="shared" si="292"/>
        <v>0</v>
      </c>
      <c r="S387" s="62">
        <f t="shared" si="293"/>
        <v>1</v>
      </c>
      <c r="T387" s="21">
        <f t="shared" si="294"/>
        <v>0</v>
      </c>
      <c r="U387" s="3">
        <f t="shared" si="295"/>
        <v>1</v>
      </c>
      <c r="V387" s="3">
        <f t="shared" si="296"/>
        <v>1</v>
      </c>
      <c r="W387" s="3" t="e">
        <f t="shared" si="297"/>
        <v>#NUM!</v>
      </c>
      <c r="X387" s="50" t="e">
        <f t="shared" si="298"/>
        <v>#NUM!</v>
      </c>
      <c r="Y387" s="50" t="e">
        <f t="shared" si="299"/>
        <v>#NUM!</v>
      </c>
      <c r="Z387" s="14" t="e">
        <f t="shared" si="300"/>
        <v>#NUM!</v>
      </c>
      <c r="AA387" s="14" t="e">
        <f t="shared" si="301"/>
        <v>#NUM!</v>
      </c>
      <c r="AB387" s="21">
        <f t="shared" si="302"/>
        <v>0</v>
      </c>
      <c r="AC387" s="21">
        <f t="shared" si="303"/>
        <v>0</v>
      </c>
    </row>
    <row r="388" spans="1:29" ht="13.5" hidden="1" customHeight="1" outlineLevel="1" x14ac:dyDescent="0.45">
      <c r="A388" s="77" t="s">
        <v>624</v>
      </c>
      <c r="B388" s="171"/>
      <c r="C388" s="52" t="s">
        <v>2</v>
      </c>
      <c r="D388" s="53"/>
      <c r="E388" s="54"/>
      <c r="F388" s="55"/>
      <c r="G388" s="55"/>
      <c r="H388" s="56"/>
      <c r="I388" s="57"/>
      <c r="J388" s="75">
        <f t="shared" si="286"/>
        <v>0</v>
      </c>
      <c r="K388" s="76">
        <f t="shared" si="287"/>
        <v>0</v>
      </c>
      <c r="L388" s="78">
        <f t="shared" si="288"/>
        <v>0</v>
      </c>
      <c r="M388" s="79">
        <f t="shared" si="289"/>
        <v>0</v>
      </c>
      <c r="N388" s="60">
        <f t="shared" si="290"/>
        <v>0</v>
      </c>
      <c r="O388" s="61">
        <f t="shared" si="285"/>
        <v>0</v>
      </c>
      <c r="Q388" s="14">
        <f t="shared" si="291"/>
        <v>0</v>
      </c>
      <c r="R388" s="14">
        <f t="shared" si="292"/>
        <v>0</v>
      </c>
      <c r="S388" s="62">
        <f t="shared" si="293"/>
        <v>1</v>
      </c>
      <c r="T388" s="21">
        <f t="shared" si="294"/>
        <v>0</v>
      </c>
      <c r="U388" s="3">
        <f t="shared" si="295"/>
        <v>1</v>
      </c>
      <c r="V388" s="3">
        <f t="shared" si="296"/>
        <v>1</v>
      </c>
      <c r="W388" s="3" t="e">
        <f t="shared" si="297"/>
        <v>#NUM!</v>
      </c>
      <c r="X388" s="50" t="e">
        <f t="shared" si="298"/>
        <v>#NUM!</v>
      </c>
      <c r="Y388" s="50" t="e">
        <f t="shared" si="299"/>
        <v>#NUM!</v>
      </c>
      <c r="Z388" s="14" t="e">
        <f t="shared" si="300"/>
        <v>#NUM!</v>
      </c>
      <c r="AA388" s="14" t="e">
        <f t="shared" si="301"/>
        <v>#NUM!</v>
      </c>
      <c r="AB388" s="21">
        <f t="shared" si="302"/>
        <v>0</v>
      </c>
      <c r="AC388" s="21">
        <f t="shared" si="303"/>
        <v>0</v>
      </c>
    </row>
    <row r="389" spans="1:29" ht="13.5" hidden="1" customHeight="1" outlineLevel="1" x14ac:dyDescent="0.45">
      <c r="A389" s="77" t="s">
        <v>625</v>
      </c>
      <c r="B389" s="171"/>
      <c r="C389" s="52" t="s">
        <v>1</v>
      </c>
      <c r="D389" s="53"/>
      <c r="E389" s="54"/>
      <c r="F389" s="55"/>
      <c r="G389" s="55"/>
      <c r="H389" s="56"/>
      <c r="I389" s="57"/>
      <c r="J389" s="75">
        <f t="shared" si="286"/>
        <v>0</v>
      </c>
      <c r="K389" s="76">
        <f t="shared" si="287"/>
        <v>0</v>
      </c>
      <c r="L389" s="78">
        <f t="shared" si="288"/>
        <v>0</v>
      </c>
      <c r="M389" s="79">
        <f t="shared" si="289"/>
        <v>0</v>
      </c>
      <c r="N389" s="60">
        <f t="shared" si="290"/>
        <v>0</v>
      </c>
      <c r="O389" s="61">
        <f t="shared" si="285"/>
        <v>0</v>
      </c>
      <c r="Q389" s="14">
        <f t="shared" si="291"/>
        <v>0</v>
      </c>
      <c r="R389" s="14">
        <f t="shared" si="292"/>
        <v>0</v>
      </c>
      <c r="S389" s="62">
        <f t="shared" si="293"/>
        <v>1</v>
      </c>
      <c r="T389" s="21">
        <f t="shared" si="294"/>
        <v>0</v>
      </c>
      <c r="U389" s="3">
        <f t="shared" si="295"/>
        <v>1</v>
      </c>
      <c r="V389" s="3">
        <f t="shared" si="296"/>
        <v>1</v>
      </c>
      <c r="W389" s="3" t="e">
        <f t="shared" si="297"/>
        <v>#NUM!</v>
      </c>
      <c r="X389" s="50" t="e">
        <f t="shared" si="298"/>
        <v>#NUM!</v>
      </c>
      <c r="Y389" s="50" t="e">
        <f t="shared" si="299"/>
        <v>#NUM!</v>
      </c>
      <c r="Z389" s="14" t="e">
        <f t="shared" si="300"/>
        <v>#NUM!</v>
      </c>
      <c r="AA389" s="14" t="e">
        <f t="shared" si="301"/>
        <v>#NUM!</v>
      </c>
      <c r="AB389" s="21">
        <f t="shared" si="302"/>
        <v>0</v>
      </c>
      <c r="AC389" s="21">
        <f t="shared" si="303"/>
        <v>0</v>
      </c>
    </row>
    <row r="390" spans="1:29" ht="13.5" hidden="1" customHeight="1" outlineLevel="1" x14ac:dyDescent="0.45">
      <c r="A390" s="77" t="s">
        <v>626</v>
      </c>
      <c r="B390" s="171"/>
      <c r="C390" s="52" t="s">
        <v>35</v>
      </c>
      <c r="D390" s="53"/>
      <c r="E390" s="54"/>
      <c r="F390" s="55"/>
      <c r="G390" s="55"/>
      <c r="H390" s="56"/>
      <c r="I390" s="57"/>
      <c r="J390" s="75">
        <f t="shared" si="286"/>
        <v>0</v>
      </c>
      <c r="K390" s="76">
        <f t="shared" si="287"/>
        <v>0</v>
      </c>
      <c r="L390" s="78">
        <f t="shared" si="288"/>
        <v>0</v>
      </c>
      <c r="M390" s="79">
        <f t="shared" si="289"/>
        <v>0</v>
      </c>
      <c r="N390" s="60">
        <f t="shared" si="290"/>
        <v>0</v>
      </c>
      <c r="O390" s="61">
        <f t="shared" si="285"/>
        <v>0</v>
      </c>
      <c r="Q390" s="14">
        <f t="shared" si="291"/>
        <v>0</v>
      </c>
      <c r="R390" s="14">
        <f t="shared" si="292"/>
        <v>0</v>
      </c>
      <c r="S390" s="62">
        <f t="shared" si="293"/>
        <v>1</v>
      </c>
      <c r="T390" s="21">
        <f t="shared" si="294"/>
        <v>0</v>
      </c>
      <c r="U390" s="3">
        <f t="shared" si="295"/>
        <v>1</v>
      </c>
      <c r="V390" s="3">
        <f t="shared" si="296"/>
        <v>1</v>
      </c>
      <c r="W390" s="3" t="e">
        <f t="shared" si="297"/>
        <v>#NUM!</v>
      </c>
      <c r="X390" s="50" t="e">
        <f t="shared" si="298"/>
        <v>#NUM!</v>
      </c>
      <c r="Y390" s="50" t="e">
        <f t="shared" si="299"/>
        <v>#NUM!</v>
      </c>
      <c r="Z390" s="14" t="e">
        <f t="shared" si="300"/>
        <v>#NUM!</v>
      </c>
      <c r="AA390" s="14" t="e">
        <f t="shared" si="301"/>
        <v>#NUM!</v>
      </c>
      <c r="AB390" s="21">
        <f t="shared" si="302"/>
        <v>0</v>
      </c>
      <c r="AC390" s="21">
        <f t="shared" si="303"/>
        <v>0</v>
      </c>
    </row>
    <row r="391" spans="1:29" ht="13.5" hidden="1" customHeight="1" outlineLevel="1" x14ac:dyDescent="0.45">
      <c r="A391" s="77" t="s">
        <v>627</v>
      </c>
      <c r="B391" s="171"/>
      <c r="C391" s="52" t="s">
        <v>36</v>
      </c>
      <c r="D391" s="53"/>
      <c r="E391" s="54"/>
      <c r="F391" s="55"/>
      <c r="G391" s="55"/>
      <c r="H391" s="56"/>
      <c r="I391" s="57"/>
      <c r="J391" s="75">
        <f t="shared" si="286"/>
        <v>0</v>
      </c>
      <c r="K391" s="76">
        <f t="shared" si="287"/>
        <v>0</v>
      </c>
      <c r="L391" s="78">
        <f t="shared" si="288"/>
        <v>0</v>
      </c>
      <c r="M391" s="79">
        <f t="shared" si="289"/>
        <v>0</v>
      </c>
      <c r="N391" s="60">
        <f t="shared" si="290"/>
        <v>0</v>
      </c>
      <c r="O391" s="61">
        <f t="shared" si="285"/>
        <v>0</v>
      </c>
      <c r="Q391" s="14">
        <f t="shared" si="291"/>
        <v>0</v>
      </c>
      <c r="R391" s="14">
        <f t="shared" si="292"/>
        <v>0</v>
      </c>
      <c r="S391" s="62">
        <f t="shared" si="293"/>
        <v>1</v>
      </c>
      <c r="T391" s="21">
        <f t="shared" si="294"/>
        <v>0</v>
      </c>
      <c r="U391" s="3">
        <f t="shared" si="295"/>
        <v>1</v>
      </c>
      <c r="V391" s="3">
        <f t="shared" si="296"/>
        <v>1</v>
      </c>
      <c r="W391" s="3" t="e">
        <f t="shared" si="297"/>
        <v>#NUM!</v>
      </c>
      <c r="X391" s="50" t="e">
        <f t="shared" si="298"/>
        <v>#NUM!</v>
      </c>
      <c r="Y391" s="50" t="e">
        <f t="shared" si="299"/>
        <v>#NUM!</v>
      </c>
      <c r="Z391" s="14" t="e">
        <f t="shared" si="300"/>
        <v>#NUM!</v>
      </c>
      <c r="AA391" s="14" t="e">
        <f t="shared" si="301"/>
        <v>#NUM!</v>
      </c>
      <c r="AB391" s="21">
        <f t="shared" si="302"/>
        <v>0</v>
      </c>
      <c r="AC391" s="21">
        <f t="shared" si="303"/>
        <v>0</v>
      </c>
    </row>
    <row r="392" spans="1:29" ht="13.5" hidden="1" customHeight="1" outlineLevel="1" x14ac:dyDescent="0.45">
      <c r="A392" s="77" t="s">
        <v>628</v>
      </c>
      <c r="B392" s="171"/>
      <c r="C392" s="52" t="s">
        <v>37</v>
      </c>
      <c r="D392" s="53"/>
      <c r="E392" s="54"/>
      <c r="F392" s="55"/>
      <c r="G392" s="55"/>
      <c r="H392" s="56"/>
      <c r="I392" s="57"/>
      <c r="J392" s="75">
        <f t="shared" si="286"/>
        <v>0</v>
      </c>
      <c r="K392" s="76">
        <f t="shared" si="287"/>
        <v>0</v>
      </c>
      <c r="L392" s="78">
        <f t="shared" si="288"/>
        <v>0</v>
      </c>
      <c r="M392" s="79">
        <f t="shared" si="289"/>
        <v>0</v>
      </c>
      <c r="N392" s="60">
        <f t="shared" si="290"/>
        <v>0</v>
      </c>
      <c r="O392" s="61">
        <f t="shared" si="285"/>
        <v>0</v>
      </c>
      <c r="Q392" s="14">
        <f t="shared" si="291"/>
        <v>0</v>
      </c>
      <c r="R392" s="14">
        <f t="shared" si="292"/>
        <v>0</v>
      </c>
      <c r="S392" s="62">
        <f t="shared" si="293"/>
        <v>1</v>
      </c>
      <c r="T392" s="21">
        <f t="shared" si="294"/>
        <v>0</v>
      </c>
      <c r="U392" s="3">
        <f t="shared" si="295"/>
        <v>1</v>
      </c>
      <c r="V392" s="3">
        <f t="shared" si="296"/>
        <v>1</v>
      </c>
      <c r="W392" s="3" t="e">
        <f t="shared" si="297"/>
        <v>#NUM!</v>
      </c>
      <c r="X392" s="50" t="e">
        <f t="shared" si="298"/>
        <v>#NUM!</v>
      </c>
      <c r="Y392" s="50" t="e">
        <f t="shared" si="299"/>
        <v>#NUM!</v>
      </c>
      <c r="Z392" s="14" t="e">
        <f t="shared" si="300"/>
        <v>#NUM!</v>
      </c>
      <c r="AA392" s="14" t="e">
        <f t="shared" si="301"/>
        <v>#NUM!</v>
      </c>
      <c r="AB392" s="21">
        <f t="shared" si="302"/>
        <v>0</v>
      </c>
      <c r="AC392" s="21">
        <f t="shared" si="303"/>
        <v>0</v>
      </c>
    </row>
    <row r="393" spans="1:29" ht="13.5" hidden="1" customHeight="1" outlineLevel="1" x14ac:dyDescent="0.45">
      <c r="A393" s="77" t="s">
        <v>629</v>
      </c>
      <c r="B393" s="171"/>
      <c r="C393" s="52" t="s">
        <v>38</v>
      </c>
      <c r="D393" s="53"/>
      <c r="E393" s="54"/>
      <c r="F393" s="55"/>
      <c r="G393" s="55"/>
      <c r="H393" s="56"/>
      <c r="I393" s="57"/>
      <c r="J393" s="75">
        <f t="shared" si="286"/>
        <v>0</v>
      </c>
      <c r="K393" s="76">
        <f t="shared" si="287"/>
        <v>0</v>
      </c>
      <c r="L393" s="78">
        <f t="shared" si="288"/>
        <v>0</v>
      </c>
      <c r="M393" s="79">
        <f t="shared" si="289"/>
        <v>0</v>
      </c>
      <c r="N393" s="60">
        <f t="shared" si="290"/>
        <v>0</v>
      </c>
      <c r="O393" s="61">
        <f t="shared" si="285"/>
        <v>0</v>
      </c>
      <c r="Q393" s="14">
        <f t="shared" si="291"/>
        <v>0</v>
      </c>
      <c r="R393" s="14">
        <f t="shared" si="292"/>
        <v>0</v>
      </c>
      <c r="S393" s="62">
        <f t="shared" si="293"/>
        <v>1</v>
      </c>
      <c r="T393" s="21">
        <f t="shared" si="294"/>
        <v>0</v>
      </c>
      <c r="U393" s="3">
        <f t="shared" si="295"/>
        <v>1</v>
      </c>
      <c r="V393" s="3">
        <f t="shared" si="296"/>
        <v>1</v>
      </c>
      <c r="W393" s="3" t="e">
        <f t="shared" si="297"/>
        <v>#NUM!</v>
      </c>
      <c r="X393" s="50" t="e">
        <f t="shared" si="298"/>
        <v>#NUM!</v>
      </c>
      <c r="Y393" s="50" t="e">
        <f t="shared" si="299"/>
        <v>#NUM!</v>
      </c>
      <c r="Z393" s="14" t="e">
        <f t="shared" si="300"/>
        <v>#NUM!</v>
      </c>
      <c r="AA393" s="14" t="e">
        <f t="shared" si="301"/>
        <v>#NUM!</v>
      </c>
      <c r="AB393" s="21">
        <f t="shared" si="302"/>
        <v>0</v>
      </c>
      <c r="AC393" s="21">
        <f t="shared" si="303"/>
        <v>0</v>
      </c>
    </row>
    <row r="394" spans="1:29" ht="13.5" hidden="1" customHeight="1" outlineLevel="1" x14ac:dyDescent="0.45">
      <c r="A394" s="77" t="s">
        <v>630</v>
      </c>
      <c r="B394" s="171"/>
      <c r="C394" s="52" t="s">
        <v>39</v>
      </c>
      <c r="D394" s="53"/>
      <c r="E394" s="54"/>
      <c r="F394" s="55"/>
      <c r="G394" s="55"/>
      <c r="H394" s="56"/>
      <c r="I394" s="57"/>
      <c r="J394" s="75">
        <f t="shared" si="286"/>
        <v>0</v>
      </c>
      <c r="K394" s="76">
        <f t="shared" si="287"/>
        <v>0</v>
      </c>
      <c r="L394" s="78">
        <f t="shared" si="288"/>
        <v>0</v>
      </c>
      <c r="M394" s="79">
        <f t="shared" si="289"/>
        <v>0</v>
      </c>
      <c r="N394" s="60">
        <f t="shared" si="290"/>
        <v>0</v>
      </c>
      <c r="O394" s="61">
        <f t="shared" si="285"/>
        <v>0</v>
      </c>
      <c r="Q394" s="14">
        <f t="shared" si="291"/>
        <v>0</v>
      </c>
      <c r="R394" s="14">
        <f t="shared" si="292"/>
        <v>0</v>
      </c>
      <c r="S394" s="62">
        <f t="shared" si="293"/>
        <v>1</v>
      </c>
      <c r="T394" s="21">
        <f t="shared" si="294"/>
        <v>0</v>
      </c>
      <c r="U394" s="3">
        <f t="shared" si="295"/>
        <v>1</v>
      </c>
      <c r="V394" s="3">
        <f t="shared" si="296"/>
        <v>1</v>
      </c>
      <c r="W394" s="3" t="e">
        <f t="shared" si="297"/>
        <v>#NUM!</v>
      </c>
      <c r="X394" s="50" t="e">
        <f t="shared" si="298"/>
        <v>#NUM!</v>
      </c>
      <c r="Y394" s="50" t="e">
        <f t="shared" si="299"/>
        <v>#NUM!</v>
      </c>
      <c r="Z394" s="14" t="e">
        <f t="shared" si="300"/>
        <v>#NUM!</v>
      </c>
      <c r="AA394" s="14" t="e">
        <f t="shared" si="301"/>
        <v>#NUM!</v>
      </c>
      <c r="AB394" s="21">
        <f t="shared" si="302"/>
        <v>0</v>
      </c>
      <c r="AC394" s="21">
        <f t="shared" si="303"/>
        <v>0</v>
      </c>
    </row>
    <row r="395" spans="1:29" ht="13.5" hidden="1" customHeight="1" outlineLevel="1" x14ac:dyDescent="0.45">
      <c r="A395" s="77" t="s">
        <v>631</v>
      </c>
      <c r="B395" s="171"/>
      <c r="C395" s="52" t="s">
        <v>40</v>
      </c>
      <c r="D395" s="53"/>
      <c r="E395" s="54"/>
      <c r="F395" s="55"/>
      <c r="G395" s="55"/>
      <c r="H395" s="56"/>
      <c r="I395" s="57"/>
      <c r="J395" s="75">
        <f t="shared" si="286"/>
        <v>0</v>
      </c>
      <c r="K395" s="76">
        <f t="shared" si="287"/>
        <v>0</v>
      </c>
      <c r="L395" s="78">
        <f t="shared" si="288"/>
        <v>0</v>
      </c>
      <c r="M395" s="79">
        <f t="shared" si="289"/>
        <v>0</v>
      </c>
      <c r="N395" s="60">
        <f t="shared" si="290"/>
        <v>0</v>
      </c>
      <c r="O395" s="61">
        <f t="shared" si="285"/>
        <v>0</v>
      </c>
      <c r="Q395" s="14">
        <f t="shared" si="291"/>
        <v>0</v>
      </c>
      <c r="R395" s="14">
        <f t="shared" si="292"/>
        <v>0</v>
      </c>
      <c r="S395" s="62">
        <f t="shared" si="293"/>
        <v>1</v>
      </c>
      <c r="T395" s="21">
        <f t="shared" si="294"/>
        <v>0</v>
      </c>
      <c r="U395" s="3">
        <f t="shared" si="295"/>
        <v>1</v>
      </c>
      <c r="V395" s="3">
        <f t="shared" si="296"/>
        <v>1</v>
      </c>
      <c r="W395" s="3" t="e">
        <f t="shared" si="297"/>
        <v>#NUM!</v>
      </c>
      <c r="X395" s="50" t="e">
        <f t="shared" si="298"/>
        <v>#NUM!</v>
      </c>
      <c r="Y395" s="50" t="e">
        <f t="shared" si="299"/>
        <v>#NUM!</v>
      </c>
      <c r="Z395" s="14" t="e">
        <f t="shared" si="300"/>
        <v>#NUM!</v>
      </c>
      <c r="AA395" s="14" t="e">
        <f t="shared" si="301"/>
        <v>#NUM!</v>
      </c>
      <c r="AB395" s="21">
        <f t="shared" si="302"/>
        <v>0</v>
      </c>
      <c r="AC395" s="21">
        <f t="shared" si="303"/>
        <v>0</v>
      </c>
    </row>
    <row r="396" spans="1:29" ht="13.5" hidden="1" customHeight="1" outlineLevel="1" x14ac:dyDescent="0.45">
      <c r="A396" s="77" t="s">
        <v>632</v>
      </c>
      <c r="B396" s="171"/>
      <c r="C396" s="52" t="s">
        <v>41</v>
      </c>
      <c r="D396" s="53"/>
      <c r="E396" s="54"/>
      <c r="F396" s="55"/>
      <c r="G396" s="55"/>
      <c r="H396" s="56"/>
      <c r="I396" s="57"/>
      <c r="J396" s="75">
        <f t="shared" si="286"/>
        <v>0</v>
      </c>
      <c r="K396" s="76">
        <f t="shared" si="287"/>
        <v>0</v>
      </c>
      <c r="L396" s="78">
        <f t="shared" si="288"/>
        <v>0</v>
      </c>
      <c r="M396" s="79">
        <f t="shared" si="289"/>
        <v>0</v>
      </c>
      <c r="N396" s="60">
        <f t="shared" si="290"/>
        <v>0</v>
      </c>
      <c r="O396" s="61">
        <f t="shared" si="285"/>
        <v>0</v>
      </c>
      <c r="Q396" s="14">
        <f t="shared" si="291"/>
        <v>0</v>
      </c>
      <c r="R396" s="14">
        <f t="shared" si="292"/>
        <v>0</v>
      </c>
      <c r="S396" s="62">
        <f t="shared" si="293"/>
        <v>1</v>
      </c>
      <c r="T396" s="21">
        <f t="shared" si="294"/>
        <v>0</v>
      </c>
      <c r="U396" s="3">
        <f t="shared" si="295"/>
        <v>1</v>
      </c>
      <c r="V396" s="3">
        <f t="shared" si="296"/>
        <v>1</v>
      </c>
      <c r="W396" s="3" t="e">
        <f t="shared" si="297"/>
        <v>#NUM!</v>
      </c>
      <c r="X396" s="50" t="e">
        <f t="shared" si="298"/>
        <v>#NUM!</v>
      </c>
      <c r="Y396" s="50" t="e">
        <f t="shared" si="299"/>
        <v>#NUM!</v>
      </c>
      <c r="Z396" s="14" t="e">
        <f t="shared" si="300"/>
        <v>#NUM!</v>
      </c>
      <c r="AA396" s="14" t="e">
        <f t="shared" si="301"/>
        <v>#NUM!</v>
      </c>
      <c r="AB396" s="21">
        <f t="shared" si="302"/>
        <v>0</v>
      </c>
      <c r="AC396" s="21">
        <f t="shared" si="303"/>
        <v>0</v>
      </c>
    </row>
    <row r="397" spans="1:29" ht="13.5" hidden="1" customHeight="1" outlineLevel="1" x14ac:dyDescent="0.45">
      <c r="A397" s="77" t="s">
        <v>633</v>
      </c>
      <c r="B397" s="171"/>
      <c r="C397" s="52" t="s">
        <v>42</v>
      </c>
      <c r="D397" s="53"/>
      <c r="E397" s="54"/>
      <c r="F397" s="55"/>
      <c r="G397" s="55"/>
      <c r="H397" s="56"/>
      <c r="I397" s="57"/>
      <c r="J397" s="75">
        <f t="shared" si="286"/>
        <v>0</v>
      </c>
      <c r="K397" s="76">
        <f t="shared" si="287"/>
        <v>0</v>
      </c>
      <c r="L397" s="78">
        <f t="shared" si="288"/>
        <v>0</v>
      </c>
      <c r="M397" s="79">
        <f t="shared" si="289"/>
        <v>0</v>
      </c>
      <c r="N397" s="60">
        <f t="shared" si="290"/>
        <v>0</v>
      </c>
      <c r="O397" s="61">
        <f t="shared" si="285"/>
        <v>0</v>
      </c>
      <c r="Q397" s="14">
        <f t="shared" si="291"/>
        <v>0</v>
      </c>
      <c r="R397" s="14">
        <f t="shared" si="292"/>
        <v>0</v>
      </c>
      <c r="S397" s="62">
        <f t="shared" si="293"/>
        <v>1</v>
      </c>
      <c r="T397" s="21">
        <f t="shared" si="294"/>
        <v>0</v>
      </c>
      <c r="U397" s="3">
        <f t="shared" si="295"/>
        <v>1</v>
      </c>
      <c r="V397" s="3">
        <f t="shared" si="296"/>
        <v>1</v>
      </c>
      <c r="W397" s="3" t="e">
        <f t="shared" si="297"/>
        <v>#NUM!</v>
      </c>
      <c r="X397" s="50" t="e">
        <f t="shared" si="298"/>
        <v>#NUM!</v>
      </c>
      <c r="Y397" s="50" t="e">
        <f t="shared" si="299"/>
        <v>#NUM!</v>
      </c>
      <c r="Z397" s="14" t="e">
        <f t="shared" si="300"/>
        <v>#NUM!</v>
      </c>
      <c r="AA397" s="14" t="e">
        <f t="shared" si="301"/>
        <v>#NUM!</v>
      </c>
      <c r="AB397" s="21">
        <f t="shared" si="302"/>
        <v>0</v>
      </c>
      <c r="AC397" s="21">
        <f t="shared" si="303"/>
        <v>0</v>
      </c>
    </row>
    <row r="398" spans="1:29" ht="13.5" hidden="1" customHeight="1" outlineLevel="1" x14ac:dyDescent="0.45">
      <c r="A398" s="77" t="s">
        <v>634</v>
      </c>
      <c r="B398" s="171"/>
      <c r="C398" s="52" t="s">
        <v>43</v>
      </c>
      <c r="D398" s="53"/>
      <c r="E398" s="54"/>
      <c r="F398" s="55"/>
      <c r="G398" s="55"/>
      <c r="H398" s="56"/>
      <c r="I398" s="57"/>
      <c r="J398" s="75">
        <f t="shared" si="286"/>
        <v>0</v>
      </c>
      <c r="K398" s="76">
        <f t="shared" si="287"/>
        <v>0</v>
      </c>
      <c r="L398" s="78">
        <f t="shared" si="288"/>
        <v>0</v>
      </c>
      <c r="M398" s="79">
        <f t="shared" si="289"/>
        <v>0</v>
      </c>
      <c r="N398" s="60">
        <f t="shared" si="290"/>
        <v>0</v>
      </c>
      <c r="O398" s="61">
        <f t="shared" si="285"/>
        <v>0</v>
      </c>
      <c r="Q398" s="14">
        <f t="shared" si="291"/>
        <v>0</v>
      </c>
      <c r="R398" s="14">
        <f t="shared" si="292"/>
        <v>0</v>
      </c>
      <c r="S398" s="62">
        <f t="shared" si="293"/>
        <v>1</v>
      </c>
      <c r="T398" s="21">
        <f t="shared" si="294"/>
        <v>0</v>
      </c>
      <c r="U398" s="3">
        <f t="shared" si="295"/>
        <v>1</v>
      </c>
      <c r="V398" s="3">
        <f t="shared" si="296"/>
        <v>1</v>
      </c>
      <c r="W398" s="3" t="e">
        <f t="shared" si="297"/>
        <v>#NUM!</v>
      </c>
      <c r="X398" s="50" t="e">
        <f t="shared" si="298"/>
        <v>#NUM!</v>
      </c>
      <c r="Y398" s="50" t="e">
        <f t="shared" si="299"/>
        <v>#NUM!</v>
      </c>
      <c r="Z398" s="14" t="e">
        <f t="shared" si="300"/>
        <v>#NUM!</v>
      </c>
      <c r="AA398" s="14" t="e">
        <f t="shared" si="301"/>
        <v>#NUM!</v>
      </c>
      <c r="AB398" s="21">
        <f t="shared" si="302"/>
        <v>0</v>
      </c>
      <c r="AC398" s="21">
        <f t="shared" si="303"/>
        <v>0</v>
      </c>
    </row>
    <row r="399" spans="1:29" ht="13.5" hidden="1" customHeight="1" outlineLevel="1" x14ac:dyDescent="0.45">
      <c r="A399" s="77" t="s">
        <v>635</v>
      </c>
      <c r="B399" s="171"/>
      <c r="C399" s="52" t="s">
        <v>44</v>
      </c>
      <c r="D399" s="53"/>
      <c r="E399" s="54"/>
      <c r="F399" s="55"/>
      <c r="G399" s="55"/>
      <c r="H399" s="56"/>
      <c r="I399" s="57"/>
      <c r="J399" s="75">
        <f t="shared" si="286"/>
        <v>0</v>
      </c>
      <c r="K399" s="76">
        <f t="shared" si="287"/>
        <v>0</v>
      </c>
      <c r="L399" s="78">
        <f t="shared" si="288"/>
        <v>0</v>
      </c>
      <c r="M399" s="79">
        <f t="shared" si="289"/>
        <v>0</v>
      </c>
      <c r="N399" s="60">
        <f t="shared" si="290"/>
        <v>0</v>
      </c>
      <c r="O399" s="61">
        <f t="shared" si="285"/>
        <v>0</v>
      </c>
      <c r="Q399" s="14">
        <f t="shared" si="291"/>
        <v>0</v>
      </c>
      <c r="R399" s="14">
        <f t="shared" si="292"/>
        <v>0</v>
      </c>
      <c r="S399" s="62">
        <f t="shared" si="293"/>
        <v>1</v>
      </c>
      <c r="T399" s="21">
        <f t="shared" si="294"/>
        <v>0</v>
      </c>
      <c r="U399" s="3">
        <f t="shared" si="295"/>
        <v>1</v>
      </c>
      <c r="V399" s="3">
        <f t="shared" si="296"/>
        <v>1</v>
      </c>
      <c r="W399" s="3" t="e">
        <f t="shared" si="297"/>
        <v>#NUM!</v>
      </c>
      <c r="X399" s="50" t="e">
        <f t="shared" si="298"/>
        <v>#NUM!</v>
      </c>
      <c r="Y399" s="50" t="e">
        <f t="shared" si="299"/>
        <v>#NUM!</v>
      </c>
      <c r="Z399" s="14" t="e">
        <f t="shared" si="300"/>
        <v>#NUM!</v>
      </c>
      <c r="AA399" s="14" t="e">
        <f t="shared" si="301"/>
        <v>#NUM!</v>
      </c>
      <c r="AB399" s="21">
        <f t="shared" si="302"/>
        <v>0</v>
      </c>
      <c r="AC399" s="21">
        <f t="shared" si="303"/>
        <v>0</v>
      </c>
    </row>
    <row r="400" spans="1:29" ht="13.5" hidden="1" customHeight="1" outlineLevel="1" x14ac:dyDescent="0.45">
      <c r="A400" s="77" t="s">
        <v>636</v>
      </c>
      <c r="B400" s="171"/>
      <c r="C400" s="52" t="s">
        <v>45</v>
      </c>
      <c r="D400" s="53"/>
      <c r="E400" s="54"/>
      <c r="F400" s="55"/>
      <c r="G400" s="55"/>
      <c r="H400" s="56"/>
      <c r="I400" s="57"/>
      <c r="J400" s="75">
        <f t="shared" si="286"/>
        <v>0</v>
      </c>
      <c r="K400" s="76">
        <f t="shared" si="287"/>
        <v>0</v>
      </c>
      <c r="L400" s="78">
        <f t="shared" si="288"/>
        <v>0</v>
      </c>
      <c r="M400" s="79">
        <f t="shared" si="289"/>
        <v>0</v>
      </c>
      <c r="N400" s="60">
        <f t="shared" si="290"/>
        <v>0</v>
      </c>
      <c r="O400" s="61">
        <f t="shared" si="285"/>
        <v>0</v>
      </c>
      <c r="Q400" s="14">
        <f t="shared" si="291"/>
        <v>0</v>
      </c>
      <c r="R400" s="14">
        <f t="shared" si="292"/>
        <v>0</v>
      </c>
      <c r="S400" s="62">
        <f t="shared" si="293"/>
        <v>1</v>
      </c>
      <c r="T400" s="21">
        <f t="shared" si="294"/>
        <v>0</v>
      </c>
      <c r="U400" s="3">
        <f t="shared" si="295"/>
        <v>1</v>
      </c>
      <c r="V400" s="3">
        <f t="shared" si="296"/>
        <v>1</v>
      </c>
      <c r="W400" s="3" t="e">
        <f t="shared" si="297"/>
        <v>#NUM!</v>
      </c>
      <c r="X400" s="50" t="e">
        <f t="shared" si="298"/>
        <v>#NUM!</v>
      </c>
      <c r="Y400" s="50" t="e">
        <f t="shared" si="299"/>
        <v>#NUM!</v>
      </c>
      <c r="Z400" s="14" t="e">
        <f t="shared" si="300"/>
        <v>#NUM!</v>
      </c>
      <c r="AA400" s="14" t="e">
        <f t="shared" si="301"/>
        <v>#NUM!</v>
      </c>
      <c r="AB400" s="21">
        <f t="shared" si="302"/>
        <v>0</v>
      </c>
      <c r="AC400" s="21">
        <f t="shared" si="303"/>
        <v>0</v>
      </c>
    </row>
    <row r="401" spans="1:29" ht="13.5" hidden="1" customHeight="1" outlineLevel="1" x14ac:dyDescent="0.45">
      <c r="A401" s="77" t="s">
        <v>637</v>
      </c>
      <c r="B401" s="171"/>
      <c r="C401" s="52" t="s">
        <v>46</v>
      </c>
      <c r="D401" s="53"/>
      <c r="E401" s="54"/>
      <c r="F401" s="55"/>
      <c r="G401" s="55"/>
      <c r="H401" s="56"/>
      <c r="I401" s="57"/>
      <c r="J401" s="75">
        <f t="shared" si="286"/>
        <v>0</v>
      </c>
      <c r="K401" s="76">
        <f t="shared" si="287"/>
        <v>0</v>
      </c>
      <c r="L401" s="78">
        <f t="shared" si="288"/>
        <v>0</v>
      </c>
      <c r="M401" s="79">
        <f t="shared" si="289"/>
        <v>0</v>
      </c>
      <c r="N401" s="60">
        <f t="shared" si="290"/>
        <v>0</v>
      </c>
      <c r="O401" s="61">
        <f t="shared" si="285"/>
        <v>0</v>
      </c>
      <c r="Q401" s="14">
        <f t="shared" si="291"/>
        <v>0</v>
      </c>
      <c r="R401" s="14">
        <f t="shared" si="292"/>
        <v>0</v>
      </c>
      <c r="S401" s="62">
        <f t="shared" si="293"/>
        <v>1</v>
      </c>
      <c r="T401" s="21">
        <f t="shared" si="294"/>
        <v>0</v>
      </c>
      <c r="U401" s="3">
        <f t="shared" si="295"/>
        <v>1</v>
      </c>
      <c r="V401" s="3">
        <f t="shared" si="296"/>
        <v>1</v>
      </c>
      <c r="W401" s="3" t="e">
        <f t="shared" si="297"/>
        <v>#NUM!</v>
      </c>
      <c r="X401" s="50" t="e">
        <f t="shared" si="298"/>
        <v>#NUM!</v>
      </c>
      <c r="Y401" s="50" t="e">
        <f t="shared" si="299"/>
        <v>#NUM!</v>
      </c>
      <c r="Z401" s="14" t="e">
        <f t="shared" si="300"/>
        <v>#NUM!</v>
      </c>
      <c r="AA401" s="14" t="e">
        <f t="shared" si="301"/>
        <v>#NUM!</v>
      </c>
      <c r="AB401" s="21">
        <f t="shared" si="302"/>
        <v>0</v>
      </c>
      <c r="AC401" s="21">
        <f t="shared" si="303"/>
        <v>0</v>
      </c>
    </row>
    <row r="402" spans="1:29" ht="13.5" hidden="1" customHeight="1" outlineLevel="1" x14ac:dyDescent="0.45">
      <c r="A402" s="77" t="s">
        <v>638</v>
      </c>
      <c r="B402" s="171"/>
      <c r="C402" s="52" t="s">
        <v>47</v>
      </c>
      <c r="D402" s="53"/>
      <c r="E402" s="54"/>
      <c r="F402" s="55"/>
      <c r="G402" s="55"/>
      <c r="H402" s="56"/>
      <c r="I402" s="57"/>
      <c r="J402" s="75">
        <f t="shared" si="286"/>
        <v>0</v>
      </c>
      <c r="K402" s="76">
        <f t="shared" si="287"/>
        <v>0</v>
      </c>
      <c r="L402" s="78">
        <f t="shared" si="288"/>
        <v>0</v>
      </c>
      <c r="M402" s="79">
        <f t="shared" si="289"/>
        <v>0</v>
      </c>
      <c r="N402" s="60">
        <f t="shared" si="290"/>
        <v>0</v>
      </c>
      <c r="O402" s="61">
        <f t="shared" si="285"/>
        <v>0</v>
      </c>
      <c r="Q402" s="14">
        <f t="shared" si="291"/>
        <v>0</v>
      </c>
      <c r="R402" s="14">
        <f t="shared" si="292"/>
        <v>0</v>
      </c>
      <c r="S402" s="62">
        <f t="shared" si="293"/>
        <v>1</v>
      </c>
      <c r="T402" s="21">
        <f t="shared" si="294"/>
        <v>0</v>
      </c>
      <c r="U402" s="3">
        <f t="shared" si="295"/>
        <v>1</v>
      </c>
      <c r="V402" s="3">
        <f t="shared" si="296"/>
        <v>1</v>
      </c>
      <c r="W402" s="3" t="e">
        <f t="shared" si="297"/>
        <v>#NUM!</v>
      </c>
      <c r="X402" s="50" t="e">
        <f t="shared" si="298"/>
        <v>#NUM!</v>
      </c>
      <c r="Y402" s="50" t="e">
        <f t="shared" si="299"/>
        <v>#NUM!</v>
      </c>
      <c r="Z402" s="14" t="e">
        <f t="shared" si="300"/>
        <v>#NUM!</v>
      </c>
      <c r="AA402" s="14" t="e">
        <f t="shared" si="301"/>
        <v>#NUM!</v>
      </c>
      <c r="AB402" s="21">
        <f t="shared" si="302"/>
        <v>0</v>
      </c>
      <c r="AC402" s="21">
        <f t="shared" si="303"/>
        <v>0</v>
      </c>
    </row>
    <row r="403" spans="1:29" ht="13.5" hidden="1" customHeight="1" outlineLevel="1" x14ac:dyDescent="0.45">
      <c r="A403" s="77" t="s">
        <v>639</v>
      </c>
      <c r="B403" s="171"/>
      <c r="C403" s="52" t="s">
        <v>48</v>
      </c>
      <c r="D403" s="53"/>
      <c r="E403" s="54"/>
      <c r="F403" s="55"/>
      <c r="G403" s="55"/>
      <c r="H403" s="56"/>
      <c r="I403" s="57"/>
      <c r="J403" s="75">
        <f t="shared" si="286"/>
        <v>0</v>
      </c>
      <c r="K403" s="76">
        <f t="shared" si="287"/>
        <v>0</v>
      </c>
      <c r="L403" s="78">
        <f t="shared" si="288"/>
        <v>0</v>
      </c>
      <c r="M403" s="79">
        <f t="shared" si="289"/>
        <v>0</v>
      </c>
      <c r="N403" s="60">
        <f t="shared" si="290"/>
        <v>0</v>
      </c>
      <c r="O403" s="61">
        <f t="shared" si="285"/>
        <v>0</v>
      </c>
      <c r="Q403" s="14">
        <f t="shared" si="291"/>
        <v>0</v>
      </c>
      <c r="R403" s="14">
        <f t="shared" si="292"/>
        <v>0</v>
      </c>
      <c r="S403" s="62">
        <f t="shared" si="293"/>
        <v>1</v>
      </c>
      <c r="T403" s="21">
        <f t="shared" si="294"/>
        <v>0</v>
      </c>
      <c r="U403" s="3">
        <f t="shared" si="295"/>
        <v>1</v>
      </c>
      <c r="V403" s="3">
        <f t="shared" si="296"/>
        <v>1</v>
      </c>
      <c r="W403" s="3" t="e">
        <f t="shared" si="297"/>
        <v>#NUM!</v>
      </c>
      <c r="X403" s="50" t="e">
        <f t="shared" si="298"/>
        <v>#NUM!</v>
      </c>
      <c r="Y403" s="50" t="e">
        <f t="shared" si="299"/>
        <v>#NUM!</v>
      </c>
      <c r="Z403" s="14" t="e">
        <f t="shared" si="300"/>
        <v>#NUM!</v>
      </c>
      <c r="AA403" s="14" t="e">
        <f t="shared" si="301"/>
        <v>#NUM!</v>
      </c>
      <c r="AB403" s="21">
        <f t="shared" si="302"/>
        <v>0</v>
      </c>
      <c r="AC403" s="21">
        <f t="shared" si="303"/>
        <v>0</v>
      </c>
    </row>
    <row r="404" spans="1:29" ht="13.5" hidden="1" customHeight="1" outlineLevel="1" x14ac:dyDescent="0.45">
      <c r="A404" s="77" t="s">
        <v>640</v>
      </c>
      <c r="B404" s="171"/>
      <c r="C404" s="52" t="s">
        <v>49</v>
      </c>
      <c r="D404" s="53"/>
      <c r="E404" s="54"/>
      <c r="F404" s="55"/>
      <c r="G404" s="55"/>
      <c r="H404" s="56"/>
      <c r="I404" s="57"/>
      <c r="J404" s="75">
        <f t="shared" si="286"/>
        <v>0</v>
      </c>
      <c r="K404" s="76">
        <f t="shared" si="287"/>
        <v>0</v>
      </c>
      <c r="L404" s="78">
        <f t="shared" si="288"/>
        <v>0</v>
      </c>
      <c r="M404" s="79">
        <f t="shared" si="289"/>
        <v>0</v>
      </c>
      <c r="N404" s="60">
        <f t="shared" si="290"/>
        <v>0</v>
      </c>
      <c r="O404" s="61">
        <f t="shared" si="285"/>
        <v>0</v>
      </c>
      <c r="Q404" s="14">
        <f t="shared" si="291"/>
        <v>0</v>
      </c>
      <c r="R404" s="14">
        <f t="shared" si="292"/>
        <v>0</v>
      </c>
      <c r="S404" s="62">
        <f t="shared" si="293"/>
        <v>1</v>
      </c>
      <c r="T404" s="21">
        <f t="shared" si="294"/>
        <v>0</v>
      </c>
      <c r="U404" s="3">
        <f t="shared" si="295"/>
        <v>1</v>
      </c>
      <c r="V404" s="3">
        <f t="shared" si="296"/>
        <v>1</v>
      </c>
      <c r="W404" s="3" t="e">
        <f t="shared" si="297"/>
        <v>#NUM!</v>
      </c>
      <c r="X404" s="50" t="e">
        <f t="shared" si="298"/>
        <v>#NUM!</v>
      </c>
      <c r="Y404" s="50" t="e">
        <f t="shared" si="299"/>
        <v>#NUM!</v>
      </c>
      <c r="Z404" s="14" t="e">
        <f t="shared" si="300"/>
        <v>#NUM!</v>
      </c>
      <c r="AA404" s="14" t="e">
        <f t="shared" si="301"/>
        <v>#NUM!</v>
      </c>
      <c r="AB404" s="21">
        <f t="shared" si="302"/>
        <v>0</v>
      </c>
      <c r="AC404" s="21">
        <f t="shared" si="303"/>
        <v>0</v>
      </c>
    </row>
    <row r="405" spans="1:29" ht="13.5" hidden="1" customHeight="1" outlineLevel="1" x14ac:dyDescent="0.45">
      <c r="A405" s="77" t="s">
        <v>641</v>
      </c>
      <c r="B405" s="171"/>
      <c r="C405" s="52" t="s">
        <v>50</v>
      </c>
      <c r="D405" s="53"/>
      <c r="E405" s="54"/>
      <c r="F405" s="55"/>
      <c r="G405" s="55"/>
      <c r="H405" s="56"/>
      <c r="I405" s="57"/>
      <c r="J405" s="75">
        <f t="shared" si="286"/>
        <v>0</v>
      </c>
      <c r="K405" s="76">
        <f t="shared" si="287"/>
        <v>0</v>
      </c>
      <c r="L405" s="78">
        <f t="shared" si="288"/>
        <v>0</v>
      </c>
      <c r="M405" s="79">
        <f t="shared" si="289"/>
        <v>0</v>
      </c>
      <c r="N405" s="60">
        <f t="shared" si="290"/>
        <v>0</v>
      </c>
      <c r="O405" s="61">
        <f t="shared" si="285"/>
        <v>0</v>
      </c>
      <c r="Q405" s="14">
        <f t="shared" si="291"/>
        <v>0</v>
      </c>
      <c r="R405" s="14">
        <f t="shared" si="292"/>
        <v>0</v>
      </c>
      <c r="S405" s="62">
        <f t="shared" si="293"/>
        <v>1</v>
      </c>
      <c r="T405" s="21">
        <f t="shared" si="294"/>
        <v>0</v>
      </c>
      <c r="U405" s="3">
        <f t="shared" si="295"/>
        <v>1</v>
      </c>
      <c r="V405" s="3">
        <f t="shared" si="296"/>
        <v>1</v>
      </c>
      <c r="W405" s="3" t="e">
        <f t="shared" si="297"/>
        <v>#NUM!</v>
      </c>
      <c r="X405" s="50" t="e">
        <f t="shared" si="298"/>
        <v>#NUM!</v>
      </c>
      <c r="Y405" s="50" t="e">
        <f t="shared" si="299"/>
        <v>#NUM!</v>
      </c>
      <c r="Z405" s="14" t="e">
        <f t="shared" si="300"/>
        <v>#NUM!</v>
      </c>
      <c r="AA405" s="14" t="e">
        <f t="shared" si="301"/>
        <v>#NUM!</v>
      </c>
      <c r="AB405" s="21">
        <f t="shared" si="302"/>
        <v>0</v>
      </c>
      <c r="AC405" s="21">
        <f t="shared" si="303"/>
        <v>0</v>
      </c>
    </row>
    <row r="406" spans="1:29" ht="13.5" hidden="1" customHeight="1" outlineLevel="1" x14ac:dyDescent="0.45">
      <c r="A406" s="77" t="s">
        <v>642</v>
      </c>
      <c r="B406" s="171"/>
      <c r="C406" s="52" t="s">
        <v>51</v>
      </c>
      <c r="D406" s="53"/>
      <c r="E406" s="54"/>
      <c r="F406" s="55"/>
      <c r="G406" s="55"/>
      <c r="H406" s="56"/>
      <c r="I406" s="57"/>
      <c r="J406" s="75">
        <f t="shared" si="286"/>
        <v>0</v>
      </c>
      <c r="K406" s="76">
        <f t="shared" si="287"/>
        <v>0</v>
      </c>
      <c r="L406" s="78">
        <f t="shared" si="288"/>
        <v>0</v>
      </c>
      <c r="M406" s="79">
        <f t="shared" si="289"/>
        <v>0</v>
      </c>
      <c r="N406" s="60">
        <f t="shared" si="290"/>
        <v>0</v>
      </c>
      <c r="O406" s="61">
        <f t="shared" si="285"/>
        <v>0</v>
      </c>
      <c r="Q406" s="14">
        <f t="shared" si="291"/>
        <v>0</v>
      </c>
      <c r="R406" s="14">
        <f t="shared" si="292"/>
        <v>0</v>
      </c>
      <c r="S406" s="62">
        <f t="shared" si="293"/>
        <v>1</v>
      </c>
      <c r="T406" s="21">
        <f t="shared" si="294"/>
        <v>0</v>
      </c>
      <c r="U406" s="3">
        <f t="shared" si="295"/>
        <v>1</v>
      </c>
      <c r="V406" s="3">
        <f t="shared" si="296"/>
        <v>1</v>
      </c>
      <c r="W406" s="3" t="e">
        <f t="shared" si="297"/>
        <v>#NUM!</v>
      </c>
      <c r="X406" s="50" t="e">
        <f t="shared" si="298"/>
        <v>#NUM!</v>
      </c>
      <c r="Y406" s="50" t="e">
        <f t="shared" si="299"/>
        <v>#NUM!</v>
      </c>
      <c r="Z406" s="14" t="e">
        <f t="shared" si="300"/>
        <v>#NUM!</v>
      </c>
      <c r="AA406" s="14" t="e">
        <f t="shared" si="301"/>
        <v>#NUM!</v>
      </c>
      <c r="AB406" s="21">
        <f t="shared" si="302"/>
        <v>0</v>
      </c>
      <c r="AC406" s="21">
        <f t="shared" si="303"/>
        <v>0</v>
      </c>
    </row>
    <row r="407" spans="1:29" ht="13.5" hidden="1" customHeight="1" outlineLevel="1" x14ac:dyDescent="0.45">
      <c r="A407" s="77" t="s">
        <v>643</v>
      </c>
      <c r="B407" s="171"/>
      <c r="C407" s="52" t="s">
        <v>52</v>
      </c>
      <c r="D407" s="53"/>
      <c r="E407" s="54"/>
      <c r="F407" s="55"/>
      <c r="G407" s="55"/>
      <c r="H407" s="56"/>
      <c r="I407" s="57"/>
      <c r="J407" s="75">
        <f t="shared" si="286"/>
        <v>0</v>
      </c>
      <c r="K407" s="76">
        <f t="shared" si="287"/>
        <v>0</v>
      </c>
      <c r="L407" s="78">
        <f t="shared" si="288"/>
        <v>0</v>
      </c>
      <c r="M407" s="79">
        <f t="shared" si="289"/>
        <v>0</v>
      </c>
      <c r="N407" s="60">
        <f t="shared" si="290"/>
        <v>0</v>
      </c>
      <c r="O407" s="61">
        <f t="shared" si="285"/>
        <v>0</v>
      </c>
      <c r="Q407" s="14">
        <f t="shared" si="291"/>
        <v>0</v>
      </c>
      <c r="R407" s="14">
        <f t="shared" si="292"/>
        <v>0</v>
      </c>
      <c r="S407" s="62">
        <f t="shared" si="293"/>
        <v>1</v>
      </c>
      <c r="T407" s="21">
        <f t="shared" si="294"/>
        <v>0</v>
      </c>
      <c r="U407" s="3">
        <f t="shared" si="295"/>
        <v>1</v>
      </c>
      <c r="V407" s="3">
        <f t="shared" si="296"/>
        <v>1</v>
      </c>
      <c r="W407" s="3" t="e">
        <f t="shared" si="297"/>
        <v>#NUM!</v>
      </c>
      <c r="X407" s="50" t="e">
        <f t="shared" si="298"/>
        <v>#NUM!</v>
      </c>
      <c r="Y407" s="50" t="e">
        <f t="shared" si="299"/>
        <v>#NUM!</v>
      </c>
      <c r="Z407" s="14" t="e">
        <f t="shared" si="300"/>
        <v>#NUM!</v>
      </c>
      <c r="AA407" s="14" t="e">
        <f t="shared" si="301"/>
        <v>#NUM!</v>
      </c>
      <c r="AB407" s="21">
        <f t="shared" si="302"/>
        <v>0</v>
      </c>
      <c r="AC407" s="21">
        <f t="shared" si="303"/>
        <v>0</v>
      </c>
    </row>
    <row r="408" spans="1:29" ht="13.5" hidden="1" customHeight="1" outlineLevel="1" x14ac:dyDescent="0.45">
      <c r="A408" s="77" t="s">
        <v>644</v>
      </c>
      <c r="B408" s="171"/>
      <c r="C408" s="52" t="s">
        <v>53</v>
      </c>
      <c r="D408" s="53"/>
      <c r="E408" s="54"/>
      <c r="F408" s="55"/>
      <c r="G408" s="55"/>
      <c r="H408" s="56"/>
      <c r="I408" s="57"/>
      <c r="J408" s="75">
        <f t="shared" si="286"/>
        <v>0</v>
      </c>
      <c r="K408" s="76">
        <f t="shared" si="287"/>
        <v>0</v>
      </c>
      <c r="L408" s="78">
        <f t="shared" si="288"/>
        <v>0</v>
      </c>
      <c r="M408" s="79">
        <f t="shared" si="289"/>
        <v>0</v>
      </c>
      <c r="N408" s="60">
        <f t="shared" si="290"/>
        <v>0</v>
      </c>
      <c r="O408" s="61">
        <f t="shared" si="285"/>
        <v>0</v>
      </c>
      <c r="Q408" s="14">
        <f t="shared" si="291"/>
        <v>0</v>
      </c>
      <c r="R408" s="14">
        <f t="shared" si="292"/>
        <v>0</v>
      </c>
      <c r="S408" s="62">
        <f t="shared" si="293"/>
        <v>1</v>
      </c>
      <c r="T408" s="21">
        <f t="shared" si="294"/>
        <v>0</v>
      </c>
      <c r="U408" s="3">
        <f t="shared" si="295"/>
        <v>1</v>
      </c>
      <c r="V408" s="3">
        <f t="shared" si="296"/>
        <v>1</v>
      </c>
      <c r="W408" s="3" t="e">
        <f t="shared" si="297"/>
        <v>#NUM!</v>
      </c>
      <c r="X408" s="50" t="e">
        <f t="shared" si="298"/>
        <v>#NUM!</v>
      </c>
      <c r="Y408" s="50" t="e">
        <f t="shared" si="299"/>
        <v>#NUM!</v>
      </c>
      <c r="Z408" s="14" t="e">
        <f t="shared" si="300"/>
        <v>#NUM!</v>
      </c>
      <c r="AA408" s="14" t="e">
        <f t="shared" si="301"/>
        <v>#NUM!</v>
      </c>
      <c r="AB408" s="21">
        <f t="shared" si="302"/>
        <v>0</v>
      </c>
      <c r="AC408" s="21">
        <f t="shared" si="303"/>
        <v>0</v>
      </c>
    </row>
    <row r="409" spans="1:29" ht="13.5" hidden="1" customHeight="1" outlineLevel="1" x14ac:dyDescent="0.45">
      <c r="A409" s="77" t="s">
        <v>645</v>
      </c>
      <c r="B409" s="171"/>
      <c r="C409" s="52" t="s">
        <v>54</v>
      </c>
      <c r="D409" s="53"/>
      <c r="E409" s="54"/>
      <c r="F409" s="55"/>
      <c r="G409" s="55"/>
      <c r="H409" s="56"/>
      <c r="I409" s="57"/>
      <c r="J409" s="75">
        <f t="shared" si="286"/>
        <v>0</v>
      </c>
      <c r="K409" s="76">
        <f t="shared" si="287"/>
        <v>0</v>
      </c>
      <c r="L409" s="78">
        <f t="shared" si="288"/>
        <v>0</v>
      </c>
      <c r="M409" s="79">
        <f t="shared" si="289"/>
        <v>0</v>
      </c>
      <c r="N409" s="60">
        <f t="shared" si="290"/>
        <v>0</v>
      </c>
      <c r="O409" s="61">
        <f t="shared" si="285"/>
        <v>0</v>
      </c>
      <c r="Q409" s="14">
        <f t="shared" si="291"/>
        <v>0</v>
      </c>
      <c r="R409" s="14">
        <f t="shared" si="292"/>
        <v>0</v>
      </c>
      <c r="S409" s="62">
        <f t="shared" si="293"/>
        <v>1</v>
      </c>
      <c r="T409" s="21">
        <f t="shared" si="294"/>
        <v>0</v>
      </c>
      <c r="U409" s="3">
        <f t="shared" si="295"/>
        <v>1</v>
      </c>
      <c r="V409" s="3">
        <f t="shared" si="296"/>
        <v>1</v>
      </c>
      <c r="W409" s="3" t="e">
        <f t="shared" si="297"/>
        <v>#NUM!</v>
      </c>
      <c r="X409" s="50" t="e">
        <f t="shared" si="298"/>
        <v>#NUM!</v>
      </c>
      <c r="Y409" s="50" t="e">
        <f t="shared" si="299"/>
        <v>#NUM!</v>
      </c>
      <c r="Z409" s="14" t="e">
        <f t="shared" si="300"/>
        <v>#NUM!</v>
      </c>
      <c r="AA409" s="14" t="e">
        <f t="shared" si="301"/>
        <v>#NUM!</v>
      </c>
      <c r="AB409" s="21">
        <f t="shared" si="302"/>
        <v>0</v>
      </c>
      <c r="AC409" s="21">
        <f t="shared" si="303"/>
        <v>0</v>
      </c>
    </row>
    <row r="410" spans="1:29" ht="13.5" hidden="1" customHeight="1" outlineLevel="1" x14ac:dyDescent="0.45">
      <c r="A410" s="77" t="s">
        <v>646</v>
      </c>
      <c r="B410" s="171"/>
      <c r="C410" s="52" t="s">
        <v>55</v>
      </c>
      <c r="D410" s="53"/>
      <c r="E410" s="54"/>
      <c r="F410" s="55"/>
      <c r="G410" s="55"/>
      <c r="H410" s="56"/>
      <c r="I410" s="57"/>
      <c r="J410" s="75">
        <f t="shared" si="286"/>
        <v>0</v>
      </c>
      <c r="K410" s="76">
        <f t="shared" si="287"/>
        <v>0</v>
      </c>
      <c r="L410" s="78">
        <f t="shared" si="288"/>
        <v>0</v>
      </c>
      <c r="M410" s="79">
        <f t="shared" si="289"/>
        <v>0</v>
      </c>
      <c r="N410" s="60">
        <f t="shared" si="290"/>
        <v>0</v>
      </c>
      <c r="O410" s="61">
        <f t="shared" si="285"/>
        <v>0</v>
      </c>
      <c r="Q410" s="14">
        <f t="shared" si="291"/>
        <v>0</v>
      </c>
      <c r="R410" s="14">
        <f t="shared" si="292"/>
        <v>0</v>
      </c>
      <c r="S410" s="62">
        <f t="shared" si="293"/>
        <v>1</v>
      </c>
      <c r="T410" s="21">
        <f t="shared" si="294"/>
        <v>0</v>
      </c>
      <c r="U410" s="3">
        <f t="shared" si="295"/>
        <v>1</v>
      </c>
      <c r="V410" s="3">
        <f t="shared" si="296"/>
        <v>1</v>
      </c>
      <c r="W410" s="3" t="e">
        <f t="shared" si="297"/>
        <v>#NUM!</v>
      </c>
      <c r="X410" s="50" t="e">
        <f t="shared" si="298"/>
        <v>#NUM!</v>
      </c>
      <c r="Y410" s="50" t="e">
        <f t="shared" si="299"/>
        <v>#NUM!</v>
      </c>
      <c r="Z410" s="14" t="e">
        <f t="shared" si="300"/>
        <v>#NUM!</v>
      </c>
      <c r="AA410" s="14" t="e">
        <f t="shared" si="301"/>
        <v>#NUM!</v>
      </c>
      <c r="AB410" s="21">
        <f t="shared" si="302"/>
        <v>0</v>
      </c>
      <c r="AC410" s="21">
        <f t="shared" si="303"/>
        <v>0</v>
      </c>
    </row>
    <row r="411" spans="1:29" ht="13.5" hidden="1" customHeight="1" outlineLevel="1" x14ac:dyDescent="0.45">
      <c r="A411" s="77" t="s">
        <v>647</v>
      </c>
      <c r="B411" s="171"/>
      <c r="C411" s="52" t="s">
        <v>56</v>
      </c>
      <c r="D411" s="53"/>
      <c r="E411" s="54"/>
      <c r="F411" s="55"/>
      <c r="G411" s="55"/>
      <c r="H411" s="56"/>
      <c r="I411" s="57"/>
      <c r="J411" s="75">
        <f t="shared" si="286"/>
        <v>0</v>
      </c>
      <c r="K411" s="76">
        <f t="shared" si="287"/>
        <v>0</v>
      </c>
      <c r="L411" s="78">
        <f t="shared" si="288"/>
        <v>0</v>
      </c>
      <c r="M411" s="79">
        <f t="shared" si="289"/>
        <v>0</v>
      </c>
      <c r="N411" s="60">
        <f t="shared" si="290"/>
        <v>0</v>
      </c>
      <c r="O411" s="61">
        <f t="shared" si="285"/>
        <v>0</v>
      </c>
      <c r="Q411" s="14">
        <f t="shared" si="291"/>
        <v>0</v>
      </c>
      <c r="R411" s="14">
        <f t="shared" si="292"/>
        <v>0</v>
      </c>
      <c r="S411" s="62">
        <f t="shared" si="293"/>
        <v>1</v>
      </c>
      <c r="T411" s="21">
        <f t="shared" si="294"/>
        <v>0</v>
      </c>
      <c r="U411" s="3">
        <f t="shared" si="295"/>
        <v>1</v>
      </c>
      <c r="V411" s="3">
        <f t="shared" si="296"/>
        <v>1</v>
      </c>
      <c r="W411" s="3" t="e">
        <f t="shared" si="297"/>
        <v>#NUM!</v>
      </c>
      <c r="X411" s="50" t="e">
        <f t="shared" si="298"/>
        <v>#NUM!</v>
      </c>
      <c r="Y411" s="50" t="e">
        <f t="shared" si="299"/>
        <v>#NUM!</v>
      </c>
      <c r="Z411" s="14" t="e">
        <f t="shared" si="300"/>
        <v>#NUM!</v>
      </c>
      <c r="AA411" s="14" t="e">
        <f t="shared" si="301"/>
        <v>#NUM!</v>
      </c>
      <c r="AB411" s="21">
        <f t="shared" si="302"/>
        <v>0</v>
      </c>
      <c r="AC411" s="21">
        <f t="shared" si="303"/>
        <v>0</v>
      </c>
    </row>
    <row r="412" spans="1:29" ht="13.5" hidden="1" customHeight="1" outlineLevel="1" x14ac:dyDescent="0.45">
      <c r="A412" s="77" t="s">
        <v>648</v>
      </c>
      <c r="B412" s="171"/>
      <c r="C412" s="52" t="s">
        <v>57</v>
      </c>
      <c r="D412" s="53"/>
      <c r="E412" s="54"/>
      <c r="F412" s="55"/>
      <c r="G412" s="55"/>
      <c r="H412" s="56"/>
      <c r="I412" s="57"/>
      <c r="J412" s="75">
        <f t="shared" si="286"/>
        <v>0</v>
      </c>
      <c r="K412" s="76">
        <f t="shared" si="287"/>
        <v>0</v>
      </c>
      <c r="L412" s="78">
        <f t="shared" si="288"/>
        <v>0</v>
      </c>
      <c r="M412" s="79">
        <f t="shared" si="289"/>
        <v>0</v>
      </c>
      <c r="N412" s="60">
        <f t="shared" si="290"/>
        <v>0</v>
      </c>
      <c r="O412" s="61">
        <f t="shared" si="285"/>
        <v>0</v>
      </c>
      <c r="Q412" s="14">
        <f t="shared" si="291"/>
        <v>0</v>
      </c>
      <c r="R412" s="14">
        <f t="shared" si="292"/>
        <v>0</v>
      </c>
      <c r="S412" s="62">
        <f t="shared" si="293"/>
        <v>1</v>
      </c>
      <c r="T412" s="21">
        <f t="shared" si="294"/>
        <v>0</v>
      </c>
      <c r="U412" s="3">
        <f t="shared" si="295"/>
        <v>1</v>
      </c>
      <c r="V412" s="3">
        <f t="shared" si="296"/>
        <v>1</v>
      </c>
      <c r="W412" s="3" t="e">
        <f t="shared" si="297"/>
        <v>#NUM!</v>
      </c>
      <c r="X412" s="50" t="e">
        <f t="shared" si="298"/>
        <v>#NUM!</v>
      </c>
      <c r="Y412" s="50" t="e">
        <f t="shared" si="299"/>
        <v>#NUM!</v>
      </c>
      <c r="Z412" s="14" t="e">
        <f t="shared" si="300"/>
        <v>#NUM!</v>
      </c>
      <c r="AA412" s="14" t="e">
        <f t="shared" si="301"/>
        <v>#NUM!</v>
      </c>
      <c r="AB412" s="21">
        <f t="shared" si="302"/>
        <v>0</v>
      </c>
      <c r="AC412" s="21">
        <f t="shared" si="303"/>
        <v>0</v>
      </c>
    </row>
    <row r="413" spans="1:29" ht="13.5" hidden="1" customHeight="1" outlineLevel="1" x14ac:dyDescent="0.45">
      <c r="A413" s="77" t="s">
        <v>649</v>
      </c>
      <c r="B413" s="171"/>
      <c r="C413" s="52" t="s">
        <v>58</v>
      </c>
      <c r="D413" s="53"/>
      <c r="E413" s="54"/>
      <c r="F413" s="55"/>
      <c r="G413" s="55"/>
      <c r="H413" s="56"/>
      <c r="I413" s="57"/>
      <c r="J413" s="75">
        <f t="shared" si="286"/>
        <v>0</v>
      </c>
      <c r="K413" s="76">
        <f t="shared" si="287"/>
        <v>0</v>
      </c>
      <c r="L413" s="78">
        <f t="shared" si="288"/>
        <v>0</v>
      </c>
      <c r="M413" s="79">
        <f t="shared" si="289"/>
        <v>0</v>
      </c>
      <c r="N413" s="60">
        <f t="shared" si="290"/>
        <v>0</v>
      </c>
      <c r="O413" s="61">
        <f t="shared" si="285"/>
        <v>0</v>
      </c>
      <c r="Q413" s="14">
        <f t="shared" si="291"/>
        <v>0</v>
      </c>
      <c r="R413" s="14">
        <f t="shared" si="292"/>
        <v>0</v>
      </c>
      <c r="S413" s="62">
        <f t="shared" si="293"/>
        <v>1</v>
      </c>
      <c r="T413" s="21">
        <f t="shared" si="294"/>
        <v>0</v>
      </c>
      <c r="U413" s="3">
        <f t="shared" si="295"/>
        <v>1</v>
      </c>
      <c r="V413" s="3">
        <f t="shared" si="296"/>
        <v>1</v>
      </c>
      <c r="W413" s="3" t="e">
        <f t="shared" si="297"/>
        <v>#NUM!</v>
      </c>
      <c r="X413" s="50" t="e">
        <f t="shared" si="298"/>
        <v>#NUM!</v>
      </c>
      <c r="Y413" s="50" t="e">
        <f t="shared" si="299"/>
        <v>#NUM!</v>
      </c>
      <c r="Z413" s="14" t="e">
        <f t="shared" si="300"/>
        <v>#NUM!</v>
      </c>
      <c r="AA413" s="14" t="e">
        <f t="shared" si="301"/>
        <v>#NUM!</v>
      </c>
      <c r="AB413" s="21">
        <f t="shared" si="302"/>
        <v>0</v>
      </c>
      <c r="AC413" s="21">
        <f t="shared" si="303"/>
        <v>0</v>
      </c>
    </row>
    <row r="414" spans="1:29" ht="13.5" hidden="1" customHeight="1" outlineLevel="1" x14ac:dyDescent="0.45">
      <c r="A414" s="77" t="s">
        <v>650</v>
      </c>
      <c r="B414" s="171"/>
      <c r="C414" s="52" t="s">
        <v>59</v>
      </c>
      <c r="D414" s="53"/>
      <c r="E414" s="54"/>
      <c r="F414" s="55"/>
      <c r="G414" s="55"/>
      <c r="H414" s="56"/>
      <c r="I414" s="57"/>
      <c r="J414" s="75">
        <f t="shared" si="286"/>
        <v>0</v>
      </c>
      <c r="K414" s="76">
        <f t="shared" si="287"/>
        <v>0</v>
      </c>
      <c r="L414" s="78">
        <f t="shared" si="288"/>
        <v>0</v>
      </c>
      <c r="M414" s="79">
        <f t="shared" si="289"/>
        <v>0</v>
      </c>
      <c r="N414" s="60">
        <f t="shared" si="290"/>
        <v>0</v>
      </c>
      <c r="O414" s="61">
        <f t="shared" si="285"/>
        <v>0</v>
      </c>
      <c r="Q414" s="14">
        <f t="shared" si="291"/>
        <v>0</v>
      </c>
      <c r="R414" s="14">
        <f t="shared" si="292"/>
        <v>0</v>
      </c>
      <c r="S414" s="62">
        <f t="shared" si="293"/>
        <v>1</v>
      </c>
      <c r="T414" s="21">
        <f t="shared" si="294"/>
        <v>0</v>
      </c>
      <c r="U414" s="3">
        <f t="shared" si="295"/>
        <v>1</v>
      </c>
      <c r="V414" s="3">
        <f t="shared" si="296"/>
        <v>1</v>
      </c>
      <c r="W414" s="3" t="e">
        <f t="shared" si="297"/>
        <v>#NUM!</v>
      </c>
      <c r="X414" s="50" t="e">
        <f t="shared" si="298"/>
        <v>#NUM!</v>
      </c>
      <c r="Y414" s="50" t="e">
        <f t="shared" si="299"/>
        <v>#NUM!</v>
      </c>
      <c r="Z414" s="14" t="e">
        <f t="shared" si="300"/>
        <v>#NUM!</v>
      </c>
      <c r="AA414" s="14" t="e">
        <f t="shared" si="301"/>
        <v>#NUM!</v>
      </c>
      <c r="AB414" s="21">
        <f t="shared" si="302"/>
        <v>0</v>
      </c>
      <c r="AC414" s="21">
        <f t="shared" si="303"/>
        <v>0</v>
      </c>
    </row>
    <row r="415" spans="1:29" ht="13.5" hidden="1" customHeight="1" outlineLevel="1" x14ac:dyDescent="0.45">
      <c r="A415" s="77" t="s">
        <v>651</v>
      </c>
      <c r="B415" s="171"/>
      <c r="C415" s="52" t="s">
        <v>60</v>
      </c>
      <c r="D415" s="53"/>
      <c r="E415" s="54"/>
      <c r="F415" s="55"/>
      <c r="G415" s="55"/>
      <c r="H415" s="56"/>
      <c r="I415" s="57"/>
      <c r="J415" s="75">
        <f t="shared" si="286"/>
        <v>0</v>
      </c>
      <c r="K415" s="76">
        <f t="shared" si="287"/>
        <v>0</v>
      </c>
      <c r="L415" s="78">
        <f t="shared" si="288"/>
        <v>0</v>
      </c>
      <c r="M415" s="79">
        <f t="shared" si="289"/>
        <v>0</v>
      </c>
      <c r="N415" s="60">
        <f t="shared" si="290"/>
        <v>0</v>
      </c>
      <c r="O415" s="61">
        <f t="shared" si="285"/>
        <v>0</v>
      </c>
      <c r="Q415" s="14">
        <f t="shared" si="291"/>
        <v>0</v>
      </c>
      <c r="R415" s="14">
        <f t="shared" si="292"/>
        <v>0</v>
      </c>
      <c r="S415" s="62">
        <f t="shared" si="293"/>
        <v>1</v>
      </c>
      <c r="T415" s="21">
        <f t="shared" si="294"/>
        <v>0</v>
      </c>
      <c r="U415" s="3">
        <f t="shared" si="295"/>
        <v>1</v>
      </c>
      <c r="V415" s="3">
        <f t="shared" si="296"/>
        <v>1</v>
      </c>
      <c r="W415" s="3" t="e">
        <f t="shared" si="297"/>
        <v>#NUM!</v>
      </c>
      <c r="X415" s="50" t="e">
        <f t="shared" si="298"/>
        <v>#NUM!</v>
      </c>
      <c r="Y415" s="50" t="e">
        <f t="shared" si="299"/>
        <v>#NUM!</v>
      </c>
      <c r="Z415" s="14" t="e">
        <f t="shared" si="300"/>
        <v>#NUM!</v>
      </c>
      <c r="AA415" s="14" t="e">
        <f t="shared" si="301"/>
        <v>#NUM!</v>
      </c>
      <c r="AB415" s="21">
        <f t="shared" si="302"/>
        <v>0</v>
      </c>
      <c r="AC415" s="21">
        <f t="shared" si="303"/>
        <v>0</v>
      </c>
    </row>
    <row r="416" spans="1:29" ht="13.5" hidden="1" customHeight="1" outlineLevel="1" x14ac:dyDescent="0.45">
      <c r="A416" s="77" t="s">
        <v>652</v>
      </c>
      <c r="B416" s="171"/>
      <c r="C416" s="52" t="s">
        <v>61</v>
      </c>
      <c r="D416" s="53"/>
      <c r="E416" s="54"/>
      <c r="F416" s="55"/>
      <c r="G416" s="55"/>
      <c r="H416" s="56"/>
      <c r="I416" s="57"/>
      <c r="J416" s="75">
        <f t="shared" si="286"/>
        <v>0</v>
      </c>
      <c r="K416" s="76">
        <f t="shared" si="287"/>
        <v>0</v>
      </c>
      <c r="L416" s="78">
        <f t="shared" si="288"/>
        <v>0</v>
      </c>
      <c r="M416" s="79">
        <f t="shared" si="289"/>
        <v>0</v>
      </c>
      <c r="N416" s="60">
        <f t="shared" si="290"/>
        <v>0</v>
      </c>
      <c r="O416" s="61">
        <f t="shared" si="285"/>
        <v>0</v>
      </c>
      <c r="Q416" s="14">
        <f t="shared" si="291"/>
        <v>0</v>
      </c>
      <c r="R416" s="14">
        <f t="shared" si="292"/>
        <v>0</v>
      </c>
      <c r="S416" s="62">
        <f t="shared" si="293"/>
        <v>1</v>
      </c>
      <c r="T416" s="21">
        <f t="shared" si="294"/>
        <v>0</v>
      </c>
      <c r="U416" s="3">
        <f t="shared" si="295"/>
        <v>1</v>
      </c>
      <c r="V416" s="3">
        <f t="shared" si="296"/>
        <v>1</v>
      </c>
      <c r="W416" s="3" t="e">
        <f t="shared" si="297"/>
        <v>#NUM!</v>
      </c>
      <c r="X416" s="50" t="e">
        <f t="shared" si="298"/>
        <v>#NUM!</v>
      </c>
      <c r="Y416" s="50" t="e">
        <f t="shared" si="299"/>
        <v>#NUM!</v>
      </c>
      <c r="Z416" s="14" t="e">
        <f t="shared" si="300"/>
        <v>#NUM!</v>
      </c>
      <c r="AA416" s="14" t="e">
        <f t="shared" si="301"/>
        <v>#NUM!</v>
      </c>
      <c r="AB416" s="21">
        <f t="shared" si="302"/>
        <v>0</v>
      </c>
      <c r="AC416" s="21">
        <f t="shared" si="303"/>
        <v>0</v>
      </c>
    </row>
    <row r="417" spans="1:29" ht="13.5" hidden="1" customHeight="1" outlineLevel="1" x14ac:dyDescent="0.45">
      <c r="A417" s="77" t="s">
        <v>653</v>
      </c>
      <c r="B417" s="171"/>
      <c r="C417" s="52" t="s">
        <v>62</v>
      </c>
      <c r="D417" s="53"/>
      <c r="E417" s="54"/>
      <c r="F417" s="55"/>
      <c r="G417" s="55"/>
      <c r="H417" s="56"/>
      <c r="I417" s="57"/>
      <c r="J417" s="75">
        <f t="shared" si="286"/>
        <v>0</v>
      </c>
      <c r="K417" s="76">
        <f t="shared" si="287"/>
        <v>0</v>
      </c>
      <c r="L417" s="78">
        <f t="shared" si="288"/>
        <v>0</v>
      </c>
      <c r="M417" s="79">
        <f t="shared" si="289"/>
        <v>0</v>
      </c>
      <c r="N417" s="60">
        <f t="shared" si="290"/>
        <v>0</v>
      </c>
      <c r="O417" s="61">
        <f t="shared" si="285"/>
        <v>0</v>
      </c>
      <c r="Q417" s="14">
        <f t="shared" ref="Q417:Q434" si="304">IF(AND(G417="nein",H417&gt;=K$12),H417,K$12)</f>
        <v>0</v>
      </c>
      <c r="R417" s="14">
        <f t="shared" si="292"/>
        <v>0</v>
      </c>
      <c r="S417" s="62">
        <f t="shared" si="293"/>
        <v>1</v>
      </c>
      <c r="T417" s="21">
        <f t="shared" ref="T417:T434" si="305">IF(G417="ja",E417/38.5,S417/$R$18*E417/38.5)</f>
        <v>0</v>
      </c>
      <c r="U417" s="3">
        <f t="shared" si="295"/>
        <v>1</v>
      </c>
      <c r="V417" s="3">
        <f t="shared" si="296"/>
        <v>1</v>
      </c>
      <c r="W417" s="3" t="e">
        <f t="shared" ref="W417:W434" si="306">IF($G417="ja",1,IF(AND((W$6&gt;=EOMONTH($H417,-1)+1),W$6&lt;=$R417),1,0))</f>
        <v>#NUM!</v>
      </c>
      <c r="X417" s="50" t="e">
        <f t="shared" si="298"/>
        <v>#NUM!</v>
      </c>
      <c r="Y417" s="50" t="e">
        <f t="shared" si="299"/>
        <v>#NUM!</v>
      </c>
      <c r="Z417" s="14" t="e">
        <f t="shared" si="300"/>
        <v>#NUM!</v>
      </c>
      <c r="AA417" s="14" t="e">
        <f t="shared" si="301"/>
        <v>#NUM!</v>
      </c>
      <c r="AB417" s="21">
        <f t="shared" si="302"/>
        <v>0</v>
      </c>
      <c r="AC417" s="21">
        <f t="shared" si="303"/>
        <v>0</v>
      </c>
    </row>
    <row r="418" spans="1:29" ht="13.5" hidden="1" customHeight="1" outlineLevel="1" x14ac:dyDescent="0.45">
      <c r="A418" s="77" t="s">
        <v>654</v>
      </c>
      <c r="B418" s="171"/>
      <c r="C418" s="52" t="s">
        <v>63</v>
      </c>
      <c r="D418" s="53"/>
      <c r="E418" s="54"/>
      <c r="F418" s="55"/>
      <c r="G418" s="55"/>
      <c r="H418" s="56"/>
      <c r="I418" s="57"/>
      <c r="J418" s="75">
        <f t="shared" si="286"/>
        <v>0</v>
      </c>
      <c r="K418" s="76">
        <f t="shared" si="287"/>
        <v>0</v>
      </c>
      <c r="L418" s="78">
        <f t="shared" si="288"/>
        <v>0</v>
      </c>
      <c r="M418" s="79">
        <f t="shared" si="289"/>
        <v>0</v>
      </c>
      <c r="N418" s="60">
        <f t="shared" si="290"/>
        <v>0</v>
      </c>
      <c r="O418" s="61">
        <f t="shared" si="285"/>
        <v>0</v>
      </c>
      <c r="Q418" s="14">
        <f t="shared" si="304"/>
        <v>0</v>
      </c>
      <c r="R418" s="14">
        <f t="shared" si="292"/>
        <v>0</v>
      </c>
      <c r="S418" s="62">
        <f t="shared" si="293"/>
        <v>1</v>
      </c>
      <c r="T418" s="21">
        <f t="shared" si="305"/>
        <v>0</v>
      </c>
      <c r="U418" s="3">
        <f t="shared" si="295"/>
        <v>1</v>
      </c>
      <c r="V418" s="3">
        <f t="shared" si="296"/>
        <v>1</v>
      </c>
      <c r="W418" s="3" t="e">
        <f t="shared" si="306"/>
        <v>#NUM!</v>
      </c>
      <c r="X418" s="50" t="e">
        <f t="shared" si="298"/>
        <v>#NUM!</v>
      </c>
      <c r="Y418" s="50" t="e">
        <f t="shared" si="299"/>
        <v>#NUM!</v>
      </c>
      <c r="Z418" s="14" t="e">
        <f t="shared" si="300"/>
        <v>#NUM!</v>
      </c>
      <c r="AA418" s="14" t="e">
        <f t="shared" si="301"/>
        <v>#NUM!</v>
      </c>
      <c r="AB418" s="21">
        <f t="shared" si="302"/>
        <v>0</v>
      </c>
      <c r="AC418" s="21">
        <f t="shared" si="303"/>
        <v>0</v>
      </c>
    </row>
    <row r="419" spans="1:29" ht="13.5" hidden="1" customHeight="1" outlineLevel="1" x14ac:dyDescent="0.45">
      <c r="A419" s="77" t="s">
        <v>655</v>
      </c>
      <c r="B419" s="171"/>
      <c r="C419" s="52" t="s">
        <v>64</v>
      </c>
      <c r="D419" s="53"/>
      <c r="E419" s="54"/>
      <c r="F419" s="55"/>
      <c r="G419" s="55"/>
      <c r="H419" s="56"/>
      <c r="I419" s="57"/>
      <c r="J419" s="75">
        <f t="shared" si="286"/>
        <v>0</v>
      </c>
      <c r="K419" s="76">
        <f t="shared" si="287"/>
        <v>0</v>
      </c>
      <c r="L419" s="78">
        <f t="shared" si="288"/>
        <v>0</v>
      </c>
      <c r="M419" s="79">
        <f t="shared" si="289"/>
        <v>0</v>
      </c>
      <c r="N419" s="60">
        <f t="shared" si="290"/>
        <v>0</v>
      </c>
      <c r="O419" s="61">
        <f t="shared" si="285"/>
        <v>0</v>
      </c>
      <c r="Q419" s="14">
        <f t="shared" si="304"/>
        <v>0</v>
      </c>
      <c r="R419" s="14">
        <f t="shared" si="292"/>
        <v>0</v>
      </c>
      <c r="S419" s="62">
        <f t="shared" si="293"/>
        <v>1</v>
      </c>
      <c r="T419" s="21">
        <f t="shared" si="305"/>
        <v>0</v>
      </c>
      <c r="U419" s="3">
        <f t="shared" si="295"/>
        <v>1</v>
      </c>
      <c r="V419" s="3">
        <f t="shared" si="296"/>
        <v>1</v>
      </c>
      <c r="W419" s="3" t="e">
        <f t="shared" si="306"/>
        <v>#NUM!</v>
      </c>
      <c r="X419" s="50" t="e">
        <f t="shared" si="298"/>
        <v>#NUM!</v>
      </c>
      <c r="Y419" s="50" t="e">
        <f t="shared" si="299"/>
        <v>#NUM!</v>
      </c>
      <c r="Z419" s="14" t="e">
        <f t="shared" si="300"/>
        <v>#NUM!</v>
      </c>
      <c r="AA419" s="14" t="e">
        <f t="shared" si="301"/>
        <v>#NUM!</v>
      </c>
      <c r="AB419" s="21">
        <f t="shared" si="302"/>
        <v>0</v>
      </c>
      <c r="AC419" s="21">
        <f t="shared" si="303"/>
        <v>0</v>
      </c>
    </row>
    <row r="420" spans="1:29" ht="13.5" hidden="1" customHeight="1" outlineLevel="1" x14ac:dyDescent="0.45">
      <c r="A420" s="77" t="s">
        <v>656</v>
      </c>
      <c r="B420" s="171"/>
      <c r="C420" s="52" t="s">
        <v>65</v>
      </c>
      <c r="D420" s="53"/>
      <c r="E420" s="54"/>
      <c r="F420" s="55"/>
      <c r="G420" s="55"/>
      <c r="H420" s="56"/>
      <c r="I420" s="57"/>
      <c r="J420" s="75">
        <f t="shared" si="286"/>
        <v>0</v>
      </c>
      <c r="K420" s="76">
        <f t="shared" si="287"/>
        <v>0</v>
      </c>
      <c r="L420" s="78">
        <f t="shared" si="288"/>
        <v>0</v>
      </c>
      <c r="M420" s="79">
        <f t="shared" si="289"/>
        <v>0</v>
      </c>
      <c r="N420" s="60">
        <f t="shared" si="290"/>
        <v>0</v>
      </c>
      <c r="O420" s="61">
        <f t="shared" si="285"/>
        <v>0</v>
      </c>
      <c r="Q420" s="14">
        <f t="shared" si="304"/>
        <v>0</v>
      </c>
      <c r="R420" s="14">
        <f t="shared" si="292"/>
        <v>0</v>
      </c>
      <c r="S420" s="62">
        <f t="shared" si="293"/>
        <v>1</v>
      </c>
      <c r="T420" s="21">
        <f t="shared" si="305"/>
        <v>0</v>
      </c>
      <c r="U420" s="3">
        <f t="shared" si="295"/>
        <v>1</v>
      </c>
      <c r="V420" s="3">
        <f t="shared" si="296"/>
        <v>1</v>
      </c>
      <c r="W420" s="3" t="e">
        <f t="shared" si="306"/>
        <v>#NUM!</v>
      </c>
      <c r="X420" s="50" t="e">
        <f t="shared" si="298"/>
        <v>#NUM!</v>
      </c>
      <c r="Y420" s="50" t="e">
        <f t="shared" si="299"/>
        <v>#NUM!</v>
      </c>
      <c r="Z420" s="14" t="e">
        <f t="shared" si="300"/>
        <v>#NUM!</v>
      </c>
      <c r="AA420" s="14" t="e">
        <f t="shared" si="301"/>
        <v>#NUM!</v>
      </c>
      <c r="AB420" s="21">
        <f t="shared" si="302"/>
        <v>0</v>
      </c>
      <c r="AC420" s="21">
        <f t="shared" si="303"/>
        <v>0</v>
      </c>
    </row>
    <row r="421" spans="1:29" ht="13.5" hidden="1" customHeight="1" outlineLevel="1" x14ac:dyDescent="0.45">
      <c r="A421" s="77" t="s">
        <v>657</v>
      </c>
      <c r="B421" s="171"/>
      <c r="C421" s="52" t="s">
        <v>66</v>
      </c>
      <c r="D421" s="53"/>
      <c r="E421" s="54"/>
      <c r="F421" s="55"/>
      <c r="G421" s="55"/>
      <c r="H421" s="56"/>
      <c r="I421" s="57"/>
      <c r="J421" s="75">
        <f t="shared" si="286"/>
        <v>0</v>
      </c>
      <c r="K421" s="76">
        <f t="shared" si="287"/>
        <v>0</v>
      </c>
      <c r="L421" s="78">
        <f t="shared" si="288"/>
        <v>0</v>
      </c>
      <c r="M421" s="79">
        <f t="shared" si="289"/>
        <v>0</v>
      </c>
      <c r="N421" s="60">
        <f t="shared" si="290"/>
        <v>0</v>
      </c>
      <c r="O421" s="61">
        <f t="shared" si="285"/>
        <v>0</v>
      </c>
      <c r="Q421" s="14">
        <f t="shared" si="304"/>
        <v>0</v>
      </c>
      <c r="R421" s="14">
        <f t="shared" si="292"/>
        <v>0</v>
      </c>
      <c r="S421" s="62">
        <f t="shared" si="293"/>
        <v>1</v>
      </c>
      <c r="T421" s="21">
        <f t="shared" si="305"/>
        <v>0</v>
      </c>
      <c r="U421" s="3">
        <f t="shared" si="295"/>
        <v>1</v>
      </c>
      <c r="V421" s="3">
        <f t="shared" si="296"/>
        <v>1</v>
      </c>
      <c r="W421" s="3" t="e">
        <f t="shared" si="306"/>
        <v>#NUM!</v>
      </c>
      <c r="X421" s="50" t="e">
        <f t="shared" si="298"/>
        <v>#NUM!</v>
      </c>
      <c r="Y421" s="50" t="e">
        <f t="shared" si="299"/>
        <v>#NUM!</v>
      </c>
      <c r="Z421" s="14" t="e">
        <f t="shared" si="300"/>
        <v>#NUM!</v>
      </c>
      <c r="AA421" s="14" t="e">
        <f t="shared" si="301"/>
        <v>#NUM!</v>
      </c>
      <c r="AB421" s="21">
        <f t="shared" si="302"/>
        <v>0</v>
      </c>
      <c r="AC421" s="21">
        <f t="shared" si="303"/>
        <v>0</v>
      </c>
    </row>
    <row r="422" spans="1:29" ht="13.5" hidden="1" customHeight="1" outlineLevel="1" x14ac:dyDescent="0.45">
      <c r="A422" s="77" t="s">
        <v>658</v>
      </c>
      <c r="B422" s="171"/>
      <c r="C422" s="52" t="s">
        <v>67</v>
      </c>
      <c r="D422" s="53"/>
      <c r="E422" s="54"/>
      <c r="F422" s="55"/>
      <c r="G422" s="55"/>
      <c r="H422" s="56"/>
      <c r="I422" s="57"/>
      <c r="J422" s="75">
        <f t="shared" si="286"/>
        <v>0</v>
      </c>
      <c r="K422" s="76">
        <f t="shared" si="287"/>
        <v>0</v>
      </c>
      <c r="L422" s="78">
        <f t="shared" si="288"/>
        <v>0</v>
      </c>
      <c r="M422" s="79">
        <f t="shared" si="289"/>
        <v>0</v>
      </c>
      <c r="N422" s="60">
        <f t="shared" si="290"/>
        <v>0</v>
      </c>
      <c r="O422" s="61">
        <f t="shared" si="285"/>
        <v>0</v>
      </c>
      <c r="Q422" s="14">
        <f t="shared" si="304"/>
        <v>0</v>
      </c>
      <c r="R422" s="14">
        <f t="shared" si="292"/>
        <v>0</v>
      </c>
      <c r="S422" s="62">
        <f t="shared" si="293"/>
        <v>1</v>
      </c>
      <c r="T422" s="21">
        <f t="shared" si="305"/>
        <v>0</v>
      </c>
      <c r="U422" s="3">
        <f t="shared" si="295"/>
        <v>1</v>
      </c>
      <c r="V422" s="3">
        <f t="shared" si="296"/>
        <v>1</v>
      </c>
      <c r="W422" s="3" t="e">
        <f t="shared" si="306"/>
        <v>#NUM!</v>
      </c>
      <c r="X422" s="50" t="e">
        <f t="shared" si="298"/>
        <v>#NUM!</v>
      </c>
      <c r="Y422" s="50" t="e">
        <f t="shared" si="299"/>
        <v>#NUM!</v>
      </c>
      <c r="Z422" s="14" t="e">
        <f t="shared" si="300"/>
        <v>#NUM!</v>
      </c>
      <c r="AA422" s="14" t="e">
        <f t="shared" si="301"/>
        <v>#NUM!</v>
      </c>
      <c r="AB422" s="21">
        <f t="shared" si="302"/>
        <v>0</v>
      </c>
      <c r="AC422" s="21">
        <f t="shared" si="303"/>
        <v>0</v>
      </c>
    </row>
    <row r="423" spans="1:29" ht="13.5" hidden="1" customHeight="1" outlineLevel="1" x14ac:dyDescent="0.45">
      <c r="A423" s="77" t="s">
        <v>659</v>
      </c>
      <c r="B423" s="171"/>
      <c r="C423" s="52" t="s">
        <v>68</v>
      </c>
      <c r="D423" s="53"/>
      <c r="E423" s="54"/>
      <c r="F423" s="55"/>
      <c r="G423" s="55"/>
      <c r="H423" s="56"/>
      <c r="I423" s="57"/>
      <c r="J423" s="75">
        <f t="shared" si="286"/>
        <v>0</v>
      </c>
      <c r="K423" s="76">
        <f t="shared" si="287"/>
        <v>0</v>
      </c>
      <c r="L423" s="78">
        <f t="shared" si="288"/>
        <v>0</v>
      </c>
      <c r="M423" s="79">
        <f t="shared" si="289"/>
        <v>0</v>
      </c>
      <c r="N423" s="60">
        <f t="shared" si="290"/>
        <v>0</v>
      </c>
      <c r="O423" s="61">
        <f t="shared" si="285"/>
        <v>0</v>
      </c>
      <c r="Q423" s="14">
        <f t="shared" si="304"/>
        <v>0</v>
      </c>
      <c r="R423" s="14">
        <f t="shared" si="292"/>
        <v>0</v>
      </c>
      <c r="S423" s="62">
        <f t="shared" si="293"/>
        <v>1</v>
      </c>
      <c r="T423" s="21">
        <f t="shared" si="305"/>
        <v>0</v>
      </c>
      <c r="U423" s="3">
        <f t="shared" si="295"/>
        <v>1</v>
      </c>
      <c r="V423" s="3">
        <f t="shared" si="296"/>
        <v>1</v>
      </c>
      <c r="W423" s="3" t="e">
        <f t="shared" si="306"/>
        <v>#NUM!</v>
      </c>
      <c r="X423" s="50" t="e">
        <f t="shared" si="298"/>
        <v>#NUM!</v>
      </c>
      <c r="Y423" s="50" t="e">
        <f t="shared" si="299"/>
        <v>#NUM!</v>
      </c>
      <c r="Z423" s="14" t="e">
        <f t="shared" si="300"/>
        <v>#NUM!</v>
      </c>
      <c r="AA423" s="14" t="e">
        <f t="shared" si="301"/>
        <v>#NUM!</v>
      </c>
      <c r="AB423" s="21">
        <f t="shared" si="302"/>
        <v>0</v>
      </c>
      <c r="AC423" s="21">
        <f t="shared" si="303"/>
        <v>0</v>
      </c>
    </row>
    <row r="424" spans="1:29" ht="13.5" hidden="1" customHeight="1" outlineLevel="1" x14ac:dyDescent="0.45">
      <c r="A424" s="77" t="s">
        <v>660</v>
      </c>
      <c r="B424" s="171"/>
      <c r="C424" s="52" t="s">
        <v>69</v>
      </c>
      <c r="D424" s="53"/>
      <c r="E424" s="54"/>
      <c r="F424" s="55"/>
      <c r="G424" s="55"/>
      <c r="H424" s="56"/>
      <c r="I424" s="57"/>
      <c r="J424" s="75">
        <f t="shared" si="286"/>
        <v>0</v>
      </c>
      <c r="K424" s="76">
        <f t="shared" si="287"/>
        <v>0</v>
      </c>
      <c r="L424" s="78">
        <f t="shared" si="288"/>
        <v>0</v>
      </c>
      <c r="M424" s="79">
        <f t="shared" si="289"/>
        <v>0</v>
      </c>
      <c r="N424" s="60">
        <f t="shared" si="290"/>
        <v>0</v>
      </c>
      <c r="O424" s="61">
        <f t="shared" si="285"/>
        <v>0</v>
      </c>
      <c r="Q424" s="14">
        <f t="shared" si="304"/>
        <v>0</v>
      </c>
      <c r="R424" s="14">
        <f t="shared" si="292"/>
        <v>0</v>
      </c>
      <c r="S424" s="62">
        <f t="shared" si="293"/>
        <v>1</v>
      </c>
      <c r="T424" s="21">
        <f t="shared" si="305"/>
        <v>0</v>
      </c>
      <c r="U424" s="3">
        <f t="shared" si="295"/>
        <v>1</v>
      </c>
      <c r="V424" s="3">
        <f t="shared" si="296"/>
        <v>1</v>
      </c>
      <c r="W424" s="3" t="e">
        <f t="shared" si="306"/>
        <v>#NUM!</v>
      </c>
      <c r="X424" s="50" t="e">
        <f t="shared" si="298"/>
        <v>#NUM!</v>
      </c>
      <c r="Y424" s="50" t="e">
        <f t="shared" si="299"/>
        <v>#NUM!</v>
      </c>
      <c r="Z424" s="14" t="e">
        <f t="shared" si="300"/>
        <v>#NUM!</v>
      </c>
      <c r="AA424" s="14" t="e">
        <f t="shared" si="301"/>
        <v>#NUM!</v>
      </c>
      <c r="AB424" s="21">
        <f t="shared" si="302"/>
        <v>0</v>
      </c>
      <c r="AC424" s="21">
        <f t="shared" si="303"/>
        <v>0</v>
      </c>
    </row>
    <row r="425" spans="1:29" ht="13.5" hidden="1" customHeight="1" outlineLevel="1" x14ac:dyDescent="0.45">
      <c r="A425" s="77" t="s">
        <v>661</v>
      </c>
      <c r="B425" s="171"/>
      <c r="C425" s="52" t="s">
        <v>70</v>
      </c>
      <c r="D425" s="53"/>
      <c r="E425" s="54"/>
      <c r="F425" s="55"/>
      <c r="G425" s="55"/>
      <c r="H425" s="56"/>
      <c r="I425" s="57"/>
      <c r="J425" s="75">
        <f t="shared" si="286"/>
        <v>0</v>
      </c>
      <c r="K425" s="76">
        <f t="shared" si="287"/>
        <v>0</v>
      </c>
      <c r="L425" s="78">
        <f t="shared" si="288"/>
        <v>0</v>
      </c>
      <c r="M425" s="79">
        <f t="shared" si="289"/>
        <v>0</v>
      </c>
      <c r="N425" s="60">
        <f t="shared" si="290"/>
        <v>0</v>
      </c>
      <c r="O425" s="61">
        <f t="shared" si="285"/>
        <v>0</v>
      </c>
      <c r="Q425" s="14">
        <f t="shared" si="304"/>
        <v>0</v>
      </c>
      <c r="R425" s="14">
        <f t="shared" si="292"/>
        <v>0</v>
      </c>
      <c r="S425" s="62">
        <f t="shared" si="293"/>
        <v>1</v>
      </c>
      <c r="T425" s="21">
        <f t="shared" si="305"/>
        <v>0</v>
      </c>
      <c r="U425" s="3">
        <f t="shared" si="295"/>
        <v>1</v>
      </c>
      <c r="V425" s="3">
        <f t="shared" si="296"/>
        <v>1</v>
      </c>
      <c r="W425" s="3" t="e">
        <f t="shared" si="306"/>
        <v>#NUM!</v>
      </c>
      <c r="X425" s="50" t="e">
        <f t="shared" si="298"/>
        <v>#NUM!</v>
      </c>
      <c r="Y425" s="50" t="e">
        <f t="shared" si="299"/>
        <v>#NUM!</v>
      </c>
      <c r="Z425" s="14" t="e">
        <f t="shared" si="300"/>
        <v>#NUM!</v>
      </c>
      <c r="AA425" s="14" t="e">
        <f t="shared" si="301"/>
        <v>#NUM!</v>
      </c>
      <c r="AB425" s="21">
        <f t="shared" si="302"/>
        <v>0</v>
      </c>
      <c r="AC425" s="21">
        <f t="shared" si="303"/>
        <v>0</v>
      </c>
    </row>
    <row r="426" spans="1:29" ht="13.5" hidden="1" customHeight="1" outlineLevel="1" x14ac:dyDescent="0.45">
      <c r="A426" s="77" t="s">
        <v>662</v>
      </c>
      <c r="B426" s="171"/>
      <c r="C426" s="52" t="s">
        <v>71</v>
      </c>
      <c r="D426" s="53"/>
      <c r="E426" s="54"/>
      <c r="F426" s="55"/>
      <c r="G426" s="55"/>
      <c r="H426" s="56"/>
      <c r="I426" s="57"/>
      <c r="J426" s="75">
        <f t="shared" si="286"/>
        <v>0</v>
      </c>
      <c r="K426" s="76">
        <f t="shared" si="287"/>
        <v>0</v>
      </c>
      <c r="L426" s="78">
        <f t="shared" si="288"/>
        <v>0</v>
      </c>
      <c r="M426" s="79">
        <f t="shared" si="289"/>
        <v>0</v>
      </c>
      <c r="N426" s="60">
        <f t="shared" si="290"/>
        <v>0</v>
      </c>
      <c r="O426" s="61">
        <f t="shared" si="285"/>
        <v>0</v>
      </c>
      <c r="Q426" s="14">
        <f t="shared" si="304"/>
        <v>0</v>
      </c>
      <c r="R426" s="14">
        <f t="shared" si="292"/>
        <v>0</v>
      </c>
      <c r="S426" s="62">
        <f t="shared" si="293"/>
        <v>1</v>
      </c>
      <c r="T426" s="21">
        <f t="shared" si="305"/>
        <v>0</v>
      </c>
      <c r="U426" s="3">
        <f t="shared" si="295"/>
        <v>1</v>
      </c>
      <c r="V426" s="3">
        <f t="shared" si="296"/>
        <v>1</v>
      </c>
      <c r="W426" s="3" t="e">
        <f t="shared" si="306"/>
        <v>#NUM!</v>
      </c>
      <c r="X426" s="50" t="e">
        <f t="shared" si="298"/>
        <v>#NUM!</v>
      </c>
      <c r="Y426" s="50" t="e">
        <f t="shared" si="299"/>
        <v>#NUM!</v>
      </c>
      <c r="Z426" s="14" t="e">
        <f t="shared" si="300"/>
        <v>#NUM!</v>
      </c>
      <c r="AA426" s="14" t="e">
        <f t="shared" si="301"/>
        <v>#NUM!</v>
      </c>
      <c r="AB426" s="21">
        <f t="shared" si="302"/>
        <v>0</v>
      </c>
      <c r="AC426" s="21">
        <f t="shared" si="303"/>
        <v>0</v>
      </c>
    </row>
    <row r="427" spans="1:29" ht="13.5" hidden="1" customHeight="1" outlineLevel="1" x14ac:dyDescent="0.45">
      <c r="A427" s="77" t="s">
        <v>663</v>
      </c>
      <c r="B427" s="171"/>
      <c r="C427" s="52" t="s">
        <v>72</v>
      </c>
      <c r="D427" s="53"/>
      <c r="E427" s="54"/>
      <c r="F427" s="55"/>
      <c r="G427" s="55"/>
      <c r="H427" s="56"/>
      <c r="I427" s="57"/>
      <c r="J427" s="75">
        <f t="shared" si="286"/>
        <v>0</v>
      </c>
      <c r="K427" s="76">
        <f t="shared" si="287"/>
        <v>0</v>
      </c>
      <c r="L427" s="78">
        <f t="shared" si="288"/>
        <v>0</v>
      </c>
      <c r="M427" s="79">
        <f t="shared" si="289"/>
        <v>0</v>
      </c>
      <c r="N427" s="60">
        <f t="shared" si="290"/>
        <v>0</v>
      </c>
      <c r="O427" s="61">
        <f t="shared" si="285"/>
        <v>0</v>
      </c>
      <c r="Q427" s="14">
        <f t="shared" si="304"/>
        <v>0</v>
      </c>
      <c r="R427" s="14">
        <f t="shared" si="292"/>
        <v>0</v>
      </c>
      <c r="S427" s="62">
        <f t="shared" si="293"/>
        <v>1</v>
      </c>
      <c r="T427" s="21">
        <f t="shared" si="305"/>
        <v>0</v>
      </c>
      <c r="U427" s="3">
        <f t="shared" si="295"/>
        <v>1</v>
      </c>
      <c r="V427" s="3">
        <f t="shared" si="296"/>
        <v>1</v>
      </c>
      <c r="W427" s="3" t="e">
        <f t="shared" si="306"/>
        <v>#NUM!</v>
      </c>
      <c r="X427" s="50" t="e">
        <f t="shared" si="298"/>
        <v>#NUM!</v>
      </c>
      <c r="Y427" s="50" t="e">
        <f t="shared" si="299"/>
        <v>#NUM!</v>
      </c>
      <c r="Z427" s="14" t="e">
        <f t="shared" si="300"/>
        <v>#NUM!</v>
      </c>
      <c r="AA427" s="14" t="e">
        <f t="shared" si="301"/>
        <v>#NUM!</v>
      </c>
      <c r="AB427" s="21">
        <f t="shared" si="302"/>
        <v>0</v>
      </c>
      <c r="AC427" s="21">
        <f t="shared" si="303"/>
        <v>0</v>
      </c>
    </row>
    <row r="428" spans="1:29" ht="13.5" hidden="1" customHeight="1" outlineLevel="1" x14ac:dyDescent="0.45">
      <c r="A428" s="77" t="s">
        <v>664</v>
      </c>
      <c r="B428" s="171"/>
      <c r="C428" s="52" t="s">
        <v>73</v>
      </c>
      <c r="D428" s="53"/>
      <c r="E428" s="54"/>
      <c r="F428" s="55"/>
      <c r="G428" s="55"/>
      <c r="H428" s="56"/>
      <c r="I428" s="57"/>
      <c r="J428" s="75">
        <f t="shared" si="286"/>
        <v>0</v>
      </c>
      <c r="K428" s="76">
        <f t="shared" si="287"/>
        <v>0</v>
      </c>
      <c r="L428" s="78">
        <f t="shared" si="288"/>
        <v>0</v>
      </c>
      <c r="M428" s="79">
        <f t="shared" si="289"/>
        <v>0</v>
      </c>
      <c r="N428" s="60">
        <f t="shared" si="290"/>
        <v>0</v>
      </c>
      <c r="O428" s="61">
        <f t="shared" si="285"/>
        <v>0</v>
      </c>
      <c r="Q428" s="14">
        <f t="shared" si="304"/>
        <v>0</v>
      </c>
      <c r="R428" s="14">
        <f t="shared" si="292"/>
        <v>0</v>
      </c>
      <c r="S428" s="62">
        <f t="shared" si="293"/>
        <v>1</v>
      </c>
      <c r="T428" s="21">
        <f t="shared" si="305"/>
        <v>0</v>
      </c>
      <c r="U428" s="3">
        <f t="shared" si="295"/>
        <v>1</v>
      </c>
      <c r="V428" s="3">
        <f t="shared" si="296"/>
        <v>1</v>
      </c>
      <c r="W428" s="3" t="e">
        <f t="shared" si="306"/>
        <v>#NUM!</v>
      </c>
      <c r="X428" s="50" t="e">
        <f t="shared" si="298"/>
        <v>#NUM!</v>
      </c>
      <c r="Y428" s="50" t="e">
        <f t="shared" si="299"/>
        <v>#NUM!</v>
      </c>
      <c r="Z428" s="14" t="e">
        <f t="shared" si="300"/>
        <v>#NUM!</v>
      </c>
      <c r="AA428" s="14" t="e">
        <f t="shared" si="301"/>
        <v>#NUM!</v>
      </c>
      <c r="AB428" s="21">
        <f t="shared" si="302"/>
        <v>0</v>
      </c>
      <c r="AC428" s="21">
        <f t="shared" si="303"/>
        <v>0</v>
      </c>
    </row>
    <row r="429" spans="1:29" ht="13.5" hidden="1" customHeight="1" outlineLevel="1" x14ac:dyDescent="0.45">
      <c r="A429" s="77" t="s">
        <v>665</v>
      </c>
      <c r="B429" s="171"/>
      <c r="C429" s="52" t="s">
        <v>74</v>
      </c>
      <c r="D429" s="53"/>
      <c r="E429" s="54"/>
      <c r="F429" s="55"/>
      <c r="G429" s="55"/>
      <c r="H429" s="56"/>
      <c r="I429" s="57"/>
      <c r="J429" s="75">
        <f t="shared" si="286"/>
        <v>0</v>
      </c>
      <c r="K429" s="76">
        <f t="shared" si="287"/>
        <v>0</v>
      </c>
      <c r="L429" s="78">
        <f t="shared" si="288"/>
        <v>0</v>
      </c>
      <c r="M429" s="79">
        <f t="shared" si="289"/>
        <v>0</v>
      </c>
      <c r="N429" s="60">
        <f t="shared" si="290"/>
        <v>0</v>
      </c>
      <c r="O429" s="61">
        <f t="shared" si="285"/>
        <v>0</v>
      </c>
      <c r="Q429" s="14">
        <f t="shared" si="304"/>
        <v>0</v>
      </c>
      <c r="R429" s="14">
        <f t="shared" si="292"/>
        <v>0</v>
      </c>
      <c r="S429" s="62">
        <f t="shared" si="293"/>
        <v>1</v>
      </c>
      <c r="T429" s="21">
        <f t="shared" si="305"/>
        <v>0</v>
      </c>
      <c r="U429" s="3">
        <f t="shared" si="295"/>
        <v>1</v>
      </c>
      <c r="V429" s="3">
        <f t="shared" si="296"/>
        <v>1</v>
      </c>
      <c r="W429" s="3" t="e">
        <f t="shared" si="306"/>
        <v>#NUM!</v>
      </c>
      <c r="X429" s="50" t="e">
        <f t="shared" si="298"/>
        <v>#NUM!</v>
      </c>
      <c r="Y429" s="50" t="e">
        <f t="shared" si="299"/>
        <v>#NUM!</v>
      </c>
      <c r="Z429" s="14" t="e">
        <f t="shared" si="300"/>
        <v>#NUM!</v>
      </c>
      <c r="AA429" s="14" t="e">
        <f t="shared" si="301"/>
        <v>#NUM!</v>
      </c>
      <c r="AB429" s="21">
        <f t="shared" si="302"/>
        <v>0</v>
      </c>
      <c r="AC429" s="21">
        <f t="shared" si="303"/>
        <v>0</v>
      </c>
    </row>
    <row r="430" spans="1:29" ht="13.5" hidden="1" customHeight="1" outlineLevel="1" x14ac:dyDescent="0.45">
      <c r="A430" s="77" t="s">
        <v>666</v>
      </c>
      <c r="B430" s="171"/>
      <c r="C430" s="52" t="s">
        <v>75</v>
      </c>
      <c r="D430" s="53"/>
      <c r="E430" s="54"/>
      <c r="F430" s="55"/>
      <c r="G430" s="55"/>
      <c r="H430" s="56"/>
      <c r="I430" s="57"/>
      <c r="J430" s="75">
        <f t="shared" si="286"/>
        <v>0</v>
      </c>
      <c r="K430" s="76">
        <f t="shared" si="287"/>
        <v>0</v>
      </c>
      <c r="L430" s="78">
        <f t="shared" si="288"/>
        <v>0</v>
      </c>
      <c r="M430" s="79">
        <f t="shared" si="289"/>
        <v>0</v>
      </c>
      <c r="N430" s="60">
        <f t="shared" si="290"/>
        <v>0</v>
      </c>
      <c r="O430" s="61">
        <f t="shared" si="285"/>
        <v>0</v>
      </c>
      <c r="Q430" s="14">
        <f t="shared" si="304"/>
        <v>0</v>
      </c>
      <c r="R430" s="14">
        <f t="shared" si="292"/>
        <v>0</v>
      </c>
      <c r="S430" s="62">
        <f t="shared" si="293"/>
        <v>1</v>
      </c>
      <c r="T430" s="21">
        <f t="shared" si="305"/>
        <v>0</v>
      </c>
      <c r="U430" s="3">
        <f t="shared" si="295"/>
        <v>1</v>
      </c>
      <c r="V430" s="3">
        <f t="shared" si="296"/>
        <v>1</v>
      </c>
      <c r="W430" s="3" t="e">
        <f t="shared" si="306"/>
        <v>#NUM!</v>
      </c>
      <c r="X430" s="50" t="e">
        <f t="shared" si="298"/>
        <v>#NUM!</v>
      </c>
      <c r="Y430" s="50" t="e">
        <f t="shared" si="299"/>
        <v>#NUM!</v>
      </c>
      <c r="Z430" s="14" t="e">
        <f t="shared" si="300"/>
        <v>#NUM!</v>
      </c>
      <c r="AA430" s="14" t="e">
        <f t="shared" si="301"/>
        <v>#NUM!</v>
      </c>
      <c r="AB430" s="21">
        <f t="shared" si="302"/>
        <v>0</v>
      </c>
      <c r="AC430" s="21">
        <f t="shared" si="303"/>
        <v>0</v>
      </c>
    </row>
    <row r="431" spans="1:29" ht="13.5" hidden="1" customHeight="1" outlineLevel="1" x14ac:dyDescent="0.45">
      <c r="A431" s="77" t="s">
        <v>667</v>
      </c>
      <c r="B431" s="171"/>
      <c r="C431" s="52" t="s">
        <v>76</v>
      </c>
      <c r="D431" s="53"/>
      <c r="E431" s="54"/>
      <c r="F431" s="55"/>
      <c r="G431" s="55"/>
      <c r="H431" s="56"/>
      <c r="I431" s="57"/>
      <c r="J431" s="75">
        <f t="shared" si="286"/>
        <v>0</v>
      </c>
      <c r="K431" s="76">
        <f t="shared" si="287"/>
        <v>0</v>
      </c>
      <c r="L431" s="78">
        <f t="shared" si="288"/>
        <v>0</v>
      </c>
      <c r="M431" s="79">
        <f t="shared" si="289"/>
        <v>0</v>
      </c>
      <c r="N431" s="60">
        <f t="shared" si="290"/>
        <v>0</v>
      </c>
      <c r="O431" s="61">
        <f t="shared" si="285"/>
        <v>0</v>
      </c>
      <c r="Q431" s="14">
        <f t="shared" si="304"/>
        <v>0</v>
      </c>
      <c r="R431" s="14">
        <f t="shared" si="292"/>
        <v>0</v>
      </c>
      <c r="S431" s="62">
        <f t="shared" si="293"/>
        <v>1</v>
      </c>
      <c r="T431" s="21">
        <f t="shared" si="305"/>
        <v>0</v>
      </c>
      <c r="U431" s="3">
        <f t="shared" si="295"/>
        <v>1</v>
      </c>
      <c r="V431" s="3">
        <f t="shared" si="296"/>
        <v>1</v>
      </c>
      <c r="W431" s="3" t="e">
        <f t="shared" si="306"/>
        <v>#NUM!</v>
      </c>
      <c r="X431" s="50" t="e">
        <f t="shared" si="298"/>
        <v>#NUM!</v>
      </c>
      <c r="Y431" s="50" t="e">
        <f t="shared" si="299"/>
        <v>#NUM!</v>
      </c>
      <c r="Z431" s="14" t="e">
        <f t="shared" si="300"/>
        <v>#NUM!</v>
      </c>
      <c r="AA431" s="14" t="e">
        <f t="shared" si="301"/>
        <v>#NUM!</v>
      </c>
      <c r="AB431" s="21">
        <f t="shared" si="302"/>
        <v>0</v>
      </c>
      <c r="AC431" s="21">
        <f t="shared" si="303"/>
        <v>0</v>
      </c>
    </row>
    <row r="432" spans="1:29" ht="13.5" hidden="1" customHeight="1" outlineLevel="1" x14ac:dyDescent="0.45">
      <c r="A432" s="77" t="s">
        <v>668</v>
      </c>
      <c r="B432" s="171"/>
      <c r="C432" s="52" t="s">
        <v>77</v>
      </c>
      <c r="D432" s="53"/>
      <c r="E432" s="54"/>
      <c r="F432" s="55"/>
      <c r="G432" s="55"/>
      <c r="H432" s="56"/>
      <c r="I432" s="57"/>
      <c r="J432" s="75">
        <f t="shared" si="286"/>
        <v>0</v>
      </c>
      <c r="K432" s="76">
        <f t="shared" si="287"/>
        <v>0</v>
      </c>
      <c r="L432" s="78">
        <f t="shared" si="288"/>
        <v>0</v>
      </c>
      <c r="M432" s="79">
        <f t="shared" si="289"/>
        <v>0</v>
      </c>
      <c r="N432" s="60">
        <f t="shared" si="290"/>
        <v>0</v>
      </c>
      <c r="O432" s="61">
        <f t="shared" si="285"/>
        <v>0</v>
      </c>
      <c r="Q432" s="14">
        <f t="shared" si="304"/>
        <v>0</v>
      </c>
      <c r="R432" s="14">
        <f t="shared" si="292"/>
        <v>0</v>
      </c>
      <c r="S432" s="62">
        <f t="shared" si="293"/>
        <v>1</v>
      </c>
      <c r="T432" s="21">
        <f t="shared" si="305"/>
        <v>0</v>
      </c>
      <c r="U432" s="3">
        <f t="shared" si="295"/>
        <v>1</v>
      </c>
      <c r="V432" s="3">
        <f t="shared" si="296"/>
        <v>1</v>
      </c>
      <c r="W432" s="3" t="e">
        <f t="shared" si="306"/>
        <v>#NUM!</v>
      </c>
      <c r="X432" s="50" t="e">
        <f t="shared" si="298"/>
        <v>#NUM!</v>
      </c>
      <c r="Y432" s="50" t="e">
        <f t="shared" si="299"/>
        <v>#NUM!</v>
      </c>
      <c r="Z432" s="14" t="e">
        <f t="shared" si="300"/>
        <v>#NUM!</v>
      </c>
      <c r="AA432" s="14" t="e">
        <f t="shared" si="301"/>
        <v>#NUM!</v>
      </c>
      <c r="AB432" s="21">
        <f t="shared" si="302"/>
        <v>0</v>
      </c>
      <c r="AC432" s="21">
        <f t="shared" si="303"/>
        <v>0</v>
      </c>
    </row>
    <row r="433" spans="1:29" ht="13.5" hidden="1" customHeight="1" outlineLevel="1" x14ac:dyDescent="0.45">
      <c r="A433" s="77" t="s">
        <v>669</v>
      </c>
      <c r="B433" s="171"/>
      <c r="C433" s="52" t="s">
        <v>78</v>
      </c>
      <c r="D433" s="53"/>
      <c r="E433" s="54"/>
      <c r="F433" s="55"/>
      <c r="G433" s="55"/>
      <c r="H433" s="56"/>
      <c r="I433" s="57"/>
      <c r="J433" s="75">
        <f t="shared" si="286"/>
        <v>0</v>
      </c>
      <c r="K433" s="76">
        <f t="shared" si="287"/>
        <v>0</v>
      </c>
      <c r="L433" s="78">
        <f t="shared" si="288"/>
        <v>0</v>
      </c>
      <c r="M433" s="79">
        <f t="shared" si="289"/>
        <v>0</v>
      </c>
      <c r="N433" s="60">
        <f t="shared" si="290"/>
        <v>0</v>
      </c>
      <c r="O433" s="61">
        <f t="shared" si="285"/>
        <v>0</v>
      </c>
      <c r="Q433" s="14">
        <f t="shared" si="304"/>
        <v>0</v>
      </c>
      <c r="R433" s="14">
        <f t="shared" si="292"/>
        <v>0</v>
      </c>
      <c r="S433" s="62">
        <f t="shared" si="293"/>
        <v>1</v>
      </c>
      <c r="T433" s="21">
        <f t="shared" si="305"/>
        <v>0</v>
      </c>
      <c r="U433" s="3">
        <f t="shared" si="295"/>
        <v>1</v>
      </c>
      <c r="V433" s="3">
        <f t="shared" si="296"/>
        <v>1</v>
      </c>
      <c r="W433" s="3" t="e">
        <f t="shared" si="306"/>
        <v>#NUM!</v>
      </c>
      <c r="X433" s="50" t="e">
        <f t="shared" si="298"/>
        <v>#NUM!</v>
      </c>
      <c r="Y433" s="50" t="e">
        <f t="shared" si="299"/>
        <v>#NUM!</v>
      </c>
      <c r="Z433" s="14" t="e">
        <f t="shared" si="300"/>
        <v>#NUM!</v>
      </c>
      <c r="AA433" s="14" t="e">
        <f t="shared" si="301"/>
        <v>#NUM!</v>
      </c>
      <c r="AB433" s="21">
        <f t="shared" si="302"/>
        <v>0</v>
      </c>
      <c r="AC433" s="21">
        <f t="shared" si="303"/>
        <v>0</v>
      </c>
    </row>
    <row r="434" spans="1:29" ht="14.25" hidden="1" customHeight="1" outlineLevel="1" x14ac:dyDescent="0.45">
      <c r="A434" s="77" t="s">
        <v>670</v>
      </c>
      <c r="B434" s="171"/>
      <c r="C434" s="52" t="s">
        <v>79</v>
      </c>
      <c r="D434" s="53"/>
      <c r="E434" s="54"/>
      <c r="F434" s="55"/>
      <c r="G434" s="55"/>
      <c r="H434" s="56"/>
      <c r="I434" s="57"/>
      <c r="J434" s="75">
        <f t="shared" si="286"/>
        <v>0</v>
      </c>
      <c r="K434" s="76">
        <f t="shared" si="287"/>
        <v>0</v>
      </c>
      <c r="L434" s="78">
        <f t="shared" si="288"/>
        <v>0</v>
      </c>
      <c r="M434" s="79">
        <f t="shared" si="289"/>
        <v>0</v>
      </c>
      <c r="N434" s="60">
        <f t="shared" si="290"/>
        <v>0</v>
      </c>
      <c r="O434" s="61">
        <f t="shared" si="285"/>
        <v>0</v>
      </c>
      <c r="Q434" s="14">
        <f t="shared" si="304"/>
        <v>0</v>
      </c>
      <c r="R434" s="14">
        <f t="shared" si="292"/>
        <v>0</v>
      </c>
      <c r="S434" s="62">
        <f t="shared" si="293"/>
        <v>1</v>
      </c>
      <c r="T434" s="21">
        <f t="shared" si="305"/>
        <v>0</v>
      </c>
      <c r="U434" s="3">
        <f t="shared" si="295"/>
        <v>1</v>
      </c>
      <c r="V434" s="3">
        <f t="shared" si="296"/>
        <v>1</v>
      </c>
      <c r="W434" s="3" t="e">
        <f t="shared" si="306"/>
        <v>#NUM!</v>
      </c>
      <c r="X434" s="50" t="e">
        <f t="shared" si="298"/>
        <v>#NUM!</v>
      </c>
      <c r="Y434" s="50" t="e">
        <f t="shared" si="299"/>
        <v>#NUM!</v>
      </c>
      <c r="Z434" s="14" t="e">
        <f t="shared" si="300"/>
        <v>#NUM!</v>
      </c>
      <c r="AA434" s="14" t="e">
        <f t="shared" si="301"/>
        <v>#NUM!</v>
      </c>
      <c r="AB434" s="21">
        <f t="shared" si="302"/>
        <v>0</v>
      </c>
      <c r="AC434" s="21">
        <f t="shared" si="303"/>
        <v>0</v>
      </c>
    </row>
    <row r="435" spans="1:29" ht="14.25" customHeight="1" collapsed="1" thickBot="1" x14ac:dyDescent="0.5">
      <c r="A435" s="77" t="s">
        <v>671</v>
      </c>
      <c r="B435" s="171"/>
      <c r="C435" s="63" t="s">
        <v>6</v>
      </c>
      <c r="D435" s="116"/>
      <c r="E435" s="65"/>
      <c r="F435" s="65"/>
      <c r="G435" s="65"/>
      <c r="H435" s="65"/>
      <c r="I435" s="67"/>
      <c r="J435" s="103">
        <f>SUM(J436:J440)</f>
        <v>0</v>
      </c>
      <c r="K435" s="71">
        <f>SUM(K436:K440)</f>
        <v>0</v>
      </c>
      <c r="L435" s="70">
        <f>SUM(L436:L440)</f>
        <v>0</v>
      </c>
      <c r="M435" s="71">
        <f>SUM(M436:M440)</f>
        <v>0</v>
      </c>
      <c r="N435" s="72">
        <f t="shared" ref="N435:N448" si="307">J435+K435</f>
        <v>0</v>
      </c>
      <c r="O435" s="73">
        <f t="shared" si="285"/>
        <v>0</v>
      </c>
    </row>
    <row r="436" spans="1:29" ht="14.25" hidden="1" customHeight="1" outlineLevel="1" x14ac:dyDescent="0.45">
      <c r="A436" s="77" t="s">
        <v>672</v>
      </c>
      <c r="B436" s="171"/>
      <c r="C436" s="52" t="s">
        <v>5</v>
      </c>
      <c r="D436" s="117"/>
      <c r="E436" s="54"/>
      <c r="F436" s="55"/>
      <c r="G436" s="55"/>
      <c r="H436" s="56"/>
      <c r="I436" s="57"/>
      <c r="J436" s="75">
        <f t="shared" ref="J436:J440" si="308">IF(F436="ja",T436,0)</f>
        <v>0</v>
      </c>
      <c r="K436" s="76">
        <f t="shared" ref="K436:K440" si="309">IF(F436="nein",T436,0)</f>
        <v>0</v>
      </c>
      <c r="L436" s="78">
        <f t="shared" ref="L436:L440" si="310">IF(F436="ja",AC436,0)</f>
        <v>0</v>
      </c>
      <c r="M436" s="79">
        <f t="shared" ref="M436:M440" si="311">IF(F436="nein",AC436,0)</f>
        <v>0</v>
      </c>
      <c r="N436" s="60">
        <f t="shared" si="307"/>
        <v>0</v>
      </c>
      <c r="O436" s="61">
        <f t="shared" si="285"/>
        <v>0</v>
      </c>
      <c r="Q436" s="14">
        <f>IF(AND(G436="nein",H436&gt;=K$12),H436,K$12)</f>
        <v>0</v>
      </c>
      <c r="R436" s="14">
        <f t="shared" ref="R436:R440" si="312">IF(AND(H436="",I436="",E436&lt;&gt;"",F436&lt;&gt;""),N$12,IF(AND(I436="",E436=""),0,IF(AND(E436&lt;&gt;"",I436&lt;&gt;"",I436&lt;=N$12),I436,IF(AND(E436&lt;&gt;"",I436&lt;&gt;"",I436&gt;N$12),IF(F436="nein",I436="",N$12),N$12))))</f>
        <v>0</v>
      </c>
      <c r="S436" s="62">
        <f t="shared" ref="S436:S440" si="313">IF(ISERROR(DATEDIF(Q436,R436,"d")+1),0,(DATEDIF(Q436,R436,"d")+1))</f>
        <v>1</v>
      </c>
      <c r="T436" s="21">
        <f>IF(G436="ja",E436/38.5,S436/$R$18*E436/38.5)</f>
        <v>0</v>
      </c>
      <c r="U436" s="3">
        <f t="shared" ref="U436:U440" si="314">MONTH(Q436)</f>
        <v>1</v>
      </c>
      <c r="V436" s="3">
        <f t="shared" ref="V436:V440" si="315">MONTH(R436)</f>
        <v>1</v>
      </c>
      <c r="W436" s="3" t="e">
        <f>IF($G436="ja",1,IF(AND((W$6&gt;=EOMONTH($H436,-1)+1),W$6&lt;=$R436),1,0))</f>
        <v>#NUM!</v>
      </c>
      <c r="X436" s="50" t="e">
        <f t="shared" ref="X436:X440" si="316">IF($U436=W$10,"A","")</f>
        <v>#NUM!</v>
      </c>
      <c r="Y436" s="50" t="e">
        <f t="shared" ref="Y436:Y440" si="317">IF($V436=W$10,"E","")</f>
        <v>#NUM!</v>
      </c>
      <c r="Z436" s="14" t="e">
        <f t="shared" ref="Z436:Z440" si="318">IF(AND(W436=1,X436="A"),$Q436,IF(AND(W436=1,X436&lt;&gt;"A"),W$6,""))</f>
        <v>#NUM!</v>
      </c>
      <c r="AA436" s="14" t="e">
        <f t="shared" ref="AA436:AA440" si="319">IF(AND(W436=1,Y436="E"),$R436,IF(AND(W436=1,Y436&lt;&gt;"E"),W$8,""))</f>
        <v>#NUM!</v>
      </c>
      <c r="AB436" s="21">
        <f t="shared" ref="AB436:AB440" si="320">IF(ISERROR(DATEDIF(Z436,AA436,"d")+1),0,DATEDIF(Z436,AA436,"d")+1)</f>
        <v>0</v>
      </c>
      <c r="AC436" s="21">
        <f t="shared" ref="AC436:AC440" si="321">IF(ISERROR(AB436/W$12*$E436/38.5),0,AB436/W$12*$E436/38.5)</f>
        <v>0</v>
      </c>
    </row>
    <row r="437" spans="1:29" ht="14.25" hidden="1" customHeight="1" outlineLevel="1" x14ac:dyDescent="0.45">
      <c r="A437" s="77" t="s">
        <v>673</v>
      </c>
      <c r="B437" s="171"/>
      <c r="C437" s="52" t="s">
        <v>4</v>
      </c>
      <c r="D437" s="117"/>
      <c r="E437" s="54"/>
      <c r="F437" s="55"/>
      <c r="G437" s="55"/>
      <c r="H437" s="56"/>
      <c r="I437" s="57"/>
      <c r="J437" s="75">
        <f t="shared" si="308"/>
        <v>0</v>
      </c>
      <c r="K437" s="76">
        <f t="shared" si="309"/>
        <v>0</v>
      </c>
      <c r="L437" s="78">
        <f t="shared" si="310"/>
        <v>0</v>
      </c>
      <c r="M437" s="79">
        <f t="shared" si="311"/>
        <v>0</v>
      </c>
      <c r="N437" s="60">
        <f t="shared" si="307"/>
        <v>0</v>
      </c>
      <c r="O437" s="61">
        <f t="shared" si="285"/>
        <v>0</v>
      </c>
      <c r="Q437" s="14">
        <f>IF(AND(G437="nein",H437&gt;=K$12),H437,K$12)</f>
        <v>0</v>
      </c>
      <c r="R437" s="14">
        <f t="shared" si="312"/>
        <v>0</v>
      </c>
      <c r="S437" s="62">
        <f t="shared" si="313"/>
        <v>1</v>
      </c>
      <c r="T437" s="21">
        <f>IF(G437="ja",E437/38.5,S437/$R$18*E437/38.5)</f>
        <v>0</v>
      </c>
      <c r="U437" s="3">
        <f t="shared" si="314"/>
        <v>1</v>
      </c>
      <c r="V437" s="3">
        <f t="shared" si="315"/>
        <v>1</v>
      </c>
      <c r="W437" s="3" t="e">
        <f>IF($G437="ja",1,IF(AND((W$6&gt;=EOMONTH($H437,-1)+1),W$6&lt;=$R437),1,0))</f>
        <v>#NUM!</v>
      </c>
      <c r="X437" s="50" t="e">
        <f t="shared" si="316"/>
        <v>#NUM!</v>
      </c>
      <c r="Y437" s="50" t="e">
        <f t="shared" si="317"/>
        <v>#NUM!</v>
      </c>
      <c r="Z437" s="14" t="e">
        <f t="shared" si="318"/>
        <v>#NUM!</v>
      </c>
      <c r="AA437" s="14" t="e">
        <f t="shared" si="319"/>
        <v>#NUM!</v>
      </c>
      <c r="AB437" s="21">
        <f t="shared" si="320"/>
        <v>0</v>
      </c>
      <c r="AC437" s="21">
        <f t="shared" si="321"/>
        <v>0</v>
      </c>
    </row>
    <row r="438" spans="1:29" ht="14.25" hidden="1" customHeight="1" outlineLevel="1" x14ac:dyDescent="0.45">
      <c r="A438" s="77" t="s">
        <v>674</v>
      </c>
      <c r="B438" s="171"/>
      <c r="C438" s="52" t="s">
        <v>3</v>
      </c>
      <c r="D438" s="117"/>
      <c r="E438" s="54"/>
      <c r="F438" s="55"/>
      <c r="G438" s="55"/>
      <c r="H438" s="56"/>
      <c r="I438" s="57"/>
      <c r="J438" s="75">
        <f t="shared" si="308"/>
        <v>0</v>
      </c>
      <c r="K438" s="76">
        <f t="shared" si="309"/>
        <v>0</v>
      </c>
      <c r="L438" s="78">
        <f t="shared" si="310"/>
        <v>0</v>
      </c>
      <c r="M438" s="79">
        <f t="shared" si="311"/>
        <v>0</v>
      </c>
      <c r="N438" s="60">
        <f t="shared" si="307"/>
        <v>0</v>
      </c>
      <c r="O438" s="61">
        <f t="shared" si="285"/>
        <v>0</v>
      </c>
      <c r="Q438" s="14">
        <f>IF(AND(G438="nein",H438&gt;=K$12),H438,K$12)</f>
        <v>0</v>
      </c>
      <c r="R438" s="14">
        <f t="shared" si="312"/>
        <v>0</v>
      </c>
      <c r="S438" s="62">
        <f t="shared" si="313"/>
        <v>1</v>
      </c>
      <c r="T438" s="21">
        <f>IF(G438="ja",E438/38.5,S438/$R$18*E438/38.5)</f>
        <v>0</v>
      </c>
      <c r="U438" s="3">
        <f t="shared" si="314"/>
        <v>1</v>
      </c>
      <c r="V438" s="3">
        <f t="shared" si="315"/>
        <v>1</v>
      </c>
      <c r="W438" s="3" t="e">
        <f>IF($G438="ja",1,IF(AND((W$6&gt;=EOMONTH($H438,-1)+1),W$6&lt;=$R438),1,0))</f>
        <v>#NUM!</v>
      </c>
      <c r="X438" s="50" t="e">
        <f t="shared" si="316"/>
        <v>#NUM!</v>
      </c>
      <c r="Y438" s="50" t="e">
        <f t="shared" si="317"/>
        <v>#NUM!</v>
      </c>
      <c r="Z438" s="14" t="e">
        <f t="shared" si="318"/>
        <v>#NUM!</v>
      </c>
      <c r="AA438" s="14" t="e">
        <f t="shared" si="319"/>
        <v>#NUM!</v>
      </c>
      <c r="AB438" s="21">
        <f t="shared" si="320"/>
        <v>0</v>
      </c>
      <c r="AC438" s="21">
        <f t="shared" si="321"/>
        <v>0</v>
      </c>
    </row>
    <row r="439" spans="1:29" ht="14.25" hidden="1" customHeight="1" outlineLevel="1" x14ac:dyDescent="0.45">
      <c r="A439" s="77" t="s">
        <v>675</v>
      </c>
      <c r="B439" s="171"/>
      <c r="C439" s="52" t="s">
        <v>2</v>
      </c>
      <c r="D439" s="117"/>
      <c r="E439" s="54"/>
      <c r="F439" s="55"/>
      <c r="G439" s="55"/>
      <c r="H439" s="56"/>
      <c r="I439" s="57"/>
      <c r="J439" s="75">
        <f t="shared" si="308"/>
        <v>0</v>
      </c>
      <c r="K439" s="76">
        <f t="shared" si="309"/>
        <v>0</v>
      </c>
      <c r="L439" s="78">
        <f t="shared" si="310"/>
        <v>0</v>
      </c>
      <c r="M439" s="79">
        <f t="shared" si="311"/>
        <v>0</v>
      </c>
      <c r="N439" s="60">
        <f t="shared" si="307"/>
        <v>0</v>
      </c>
      <c r="O439" s="61">
        <f t="shared" si="285"/>
        <v>0</v>
      </c>
      <c r="Q439" s="14">
        <f>IF(AND(G439="nein",H439&gt;=K$12),H439,K$12)</f>
        <v>0</v>
      </c>
      <c r="R439" s="14">
        <f t="shared" si="312"/>
        <v>0</v>
      </c>
      <c r="S439" s="62">
        <f t="shared" si="313"/>
        <v>1</v>
      </c>
      <c r="T439" s="21">
        <f>IF(G439="ja",E439/38.5,S439/$R$18*E439/38.5)</f>
        <v>0</v>
      </c>
      <c r="U439" s="3">
        <f t="shared" si="314"/>
        <v>1</v>
      </c>
      <c r="V439" s="3">
        <f t="shared" si="315"/>
        <v>1</v>
      </c>
      <c r="W439" s="3" t="e">
        <f>IF($G439="ja",1,IF(AND((W$6&gt;=EOMONTH($H439,-1)+1),W$6&lt;=$R439),1,0))</f>
        <v>#NUM!</v>
      </c>
      <c r="X439" s="50" t="e">
        <f t="shared" si="316"/>
        <v>#NUM!</v>
      </c>
      <c r="Y439" s="50" t="e">
        <f t="shared" si="317"/>
        <v>#NUM!</v>
      </c>
      <c r="Z439" s="14" t="e">
        <f t="shared" si="318"/>
        <v>#NUM!</v>
      </c>
      <c r="AA439" s="14" t="e">
        <f t="shared" si="319"/>
        <v>#NUM!</v>
      </c>
      <c r="AB439" s="21">
        <f t="shared" si="320"/>
        <v>0</v>
      </c>
      <c r="AC439" s="21">
        <f t="shared" si="321"/>
        <v>0</v>
      </c>
    </row>
    <row r="440" spans="1:29" ht="14.25" hidden="1" customHeight="1" outlineLevel="1" thickBot="1" x14ac:dyDescent="0.5">
      <c r="A440" s="77" t="s">
        <v>676</v>
      </c>
      <c r="B440" s="172"/>
      <c r="C440" s="52" t="s">
        <v>1</v>
      </c>
      <c r="D440" s="117"/>
      <c r="E440" s="85"/>
      <c r="F440" s="55"/>
      <c r="G440" s="55"/>
      <c r="H440" s="56"/>
      <c r="I440" s="57"/>
      <c r="J440" s="75">
        <f t="shared" si="308"/>
        <v>0</v>
      </c>
      <c r="K440" s="76">
        <f t="shared" si="309"/>
        <v>0</v>
      </c>
      <c r="L440" s="78">
        <f t="shared" si="310"/>
        <v>0</v>
      </c>
      <c r="M440" s="79">
        <f t="shared" si="311"/>
        <v>0</v>
      </c>
      <c r="N440" s="60">
        <f t="shared" si="307"/>
        <v>0</v>
      </c>
      <c r="O440" s="61">
        <f t="shared" si="285"/>
        <v>0</v>
      </c>
      <c r="Q440" s="14">
        <f>IF(AND(G440="nein",H440&gt;=K$12),H440,K$12)</f>
        <v>0</v>
      </c>
      <c r="R440" s="14">
        <f t="shared" si="312"/>
        <v>0</v>
      </c>
      <c r="S440" s="62">
        <f t="shared" si="313"/>
        <v>1</v>
      </c>
      <c r="T440" s="21">
        <f>IF(G440="ja",E440/38.5,S440/$R$18*E440/38.5)</f>
        <v>0</v>
      </c>
      <c r="U440" s="3">
        <f t="shared" si="314"/>
        <v>1</v>
      </c>
      <c r="V440" s="3">
        <f t="shared" si="315"/>
        <v>1</v>
      </c>
      <c r="W440" s="3" t="e">
        <f>IF($G440="ja",1,IF(AND((W$6&gt;=EOMONTH($H440,-1)+1),W$6&lt;=$R440),1,0))</f>
        <v>#NUM!</v>
      </c>
      <c r="X440" s="50" t="e">
        <f t="shared" si="316"/>
        <v>#NUM!</v>
      </c>
      <c r="Y440" s="50" t="e">
        <f t="shared" si="317"/>
        <v>#NUM!</v>
      </c>
      <c r="Z440" s="14" t="e">
        <f t="shared" si="318"/>
        <v>#NUM!</v>
      </c>
      <c r="AA440" s="14" t="e">
        <f t="shared" si="319"/>
        <v>#NUM!</v>
      </c>
      <c r="AB440" s="21">
        <f t="shared" si="320"/>
        <v>0</v>
      </c>
      <c r="AC440" s="21">
        <f t="shared" si="321"/>
        <v>0</v>
      </c>
    </row>
    <row r="441" spans="1:29" ht="39" customHeight="1" collapsed="1" thickBot="1" x14ac:dyDescent="0.5">
      <c r="A441" s="150" t="s">
        <v>897</v>
      </c>
      <c r="B441" s="151"/>
      <c r="C441" s="152"/>
      <c r="D441" s="106" t="s">
        <v>15</v>
      </c>
      <c r="E441" s="107" t="s">
        <v>14</v>
      </c>
      <c r="F441" s="108" t="s">
        <v>889</v>
      </c>
      <c r="G441" s="115" t="s">
        <v>896</v>
      </c>
      <c r="H441" s="115" t="s">
        <v>890</v>
      </c>
      <c r="I441" s="109" t="s">
        <v>891</v>
      </c>
      <c r="J441" s="93">
        <f>J442+J458</f>
        <v>0</v>
      </c>
      <c r="K441" s="94">
        <f t="shared" ref="K441:O441" si="322">K442+K458</f>
        <v>0</v>
      </c>
      <c r="L441" s="95">
        <f t="shared" si="322"/>
        <v>0</v>
      </c>
      <c r="M441" s="96">
        <f t="shared" si="322"/>
        <v>0</v>
      </c>
      <c r="N441" s="97">
        <f t="shared" si="322"/>
        <v>0</v>
      </c>
      <c r="O441" s="98">
        <f t="shared" si="322"/>
        <v>0</v>
      </c>
    </row>
    <row r="442" spans="1:29" ht="15" customHeight="1" x14ac:dyDescent="0.45">
      <c r="A442" s="51" t="s">
        <v>677</v>
      </c>
      <c r="B442" s="175" t="s">
        <v>897</v>
      </c>
      <c r="C442" s="63" t="s">
        <v>10</v>
      </c>
      <c r="D442" s="116"/>
      <c r="E442" s="65"/>
      <c r="F442" s="65"/>
      <c r="G442" s="65"/>
      <c r="H442" s="65"/>
      <c r="I442" s="67"/>
      <c r="J442" s="103">
        <f>SUM(J443:J457)</f>
        <v>0</v>
      </c>
      <c r="K442" s="71">
        <f>SUM(K443:K457)</f>
        <v>0</v>
      </c>
      <c r="L442" s="70">
        <f>SUM(L443:L457)</f>
        <v>0</v>
      </c>
      <c r="M442" s="71">
        <f>SUM(M443:M457)</f>
        <v>0</v>
      </c>
      <c r="N442" s="72">
        <f t="shared" si="307"/>
        <v>0</v>
      </c>
      <c r="O442" s="73">
        <f t="shared" si="285"/>
        <v>0</v>
      </c>
    </row>
    <row r="443" spans="1:29" ht="15" hidden="1" customHeight="1" outlineLevel="1" x14ac:dyDescent="0.45">
      <c r="A443" s="77" t="s">
        <v>678</v>
      </c>
      <c r="B443" s="175"/>
      <c r="C443" s="52" t="s">
        <v>5</v>
      </c>
      <c r="D443" s="53"/>
      <c r="E443" s="54"/>
      <c r="F443" s="55"/>
      <c r="G443" s="55"/>
      <c r="H443" s="56"/>
      <c r="I443" s="57"/>
      <c r="J443" s="75">
        <f t="shared" ref="J443:J457" si="323">IF(F443="ja",T443,0)</f>
        <v>0</v>
      </c>
      <c r="K443" s="76">
        <f t="shared" ref="K443:K457" si="324">IF(F443="nein",T443,0)</f>
        <v>0</v>
      </c>
      <c r="L443" s="78">
        <f t="shared" ref="L443:L457" si="325">IF(F443="ja",AC443,0)</f>
        <v>0</v>
      </c>
      <c r="M443" s="79">
        <f t="shared" ref="M443:M457" si="326">IF(F443="nein",AC443,0)</f>
        <v>0</v>
      </c>
      <c r="N443" s="60">
        <f t="shared" si="307"/>
        <v>0</v>
      </c>
      <c r="O443" s="61">
        <f t="shared" si="285"/>
        <v>0</v>
      </c>
      <c r="Q443" s="14">
        <f t="shared" ref="Q443:Q457" si="327">IF(AND(G443="nein",H443&gt;=K$12),H443,K$12)</f>
        <v>0</v>
      </c>
      <c r="R443" s="14">
        <f t="shared" ref="R443:R457" si="328">IF(AND(H443="",I443="",E443&lt;&gt;"",F443&lt;&gt;""),N$12,IF(AND(I443="",E443=""),0,IF(AND(E443&lt;&gt;"",I443&lt;&gt;"",I443&lt;=N$12),I443,IF(AND(E443&lt;&gt;"",I443&lt;&gt;"",I443&gt;N$12),IF(F443="nein",I443="",N$12),N$12))))</f>
        <v>0</v>
      </c>
      <c r="S443" s="62">
        <f t="shared" ref="S443:S457" si="329">IF(ISERROR(DATEDIF(Q443,R443,"d")+1),0,(DATEDIF(Q443,R443,"d")+1))</f>
        <v>1</v>
      </c>
      <c r="T443" s="21">
        <f t="shared" ref="T443:T457" si="330">IF(G443="ja",E443/38.5,S443/$R$18*E443/38.5)</f>
        <v>0</v>
      </c>
      <c r="U443" s="3">
        <f t="shared" ref="U443:U457" si="331">MONTH(Q443)</f>
        <v>1</v>
      </c>
      <c r="V443" s="3">
        <f t="shared" ref="V443:V457" si="332">MONTH(R443)</f>
        <v>1</v>
      </c>
      <c r="W443" s="3" t="e">
        <f t="shared" ref="W443:W457" si="333">IF($G443="ja",1,IF(AND((W$6&gt;=EOMONTH($H443,-1)+1),W$6&lt;=$R443),1,0))</f>
        <v>#NUM!</v>
      </c>
      <c r="X443" s="50" t="e">
        <f t="shared" ref="X443:X457" si="334">IF($U443=W$10,"A","")</f>
        <v>#NUM!</v>
      </c>
      <c r="Y443" s="50" t="e">
        <f t="shared" ref="Y443:Y457" si="335">IF($V443=W$10,"E","")</f>
        <v>#NUM!</v>
      </c>
      <c r="Z443" s="14" t="e">
        <f t="shared" ref="Z443:Z457" si="336">IF(AND(W443=1,X443="A"),$Q443,IF(AND(W443=1,X443&lt;&gt;"A"),W$6,""))</f>
        <v>#NUM!</v>
      </c>
      <c r="AA443" s="14" t="e">
        <f t="shared" ref="AA443:AA457" si="337">IF(AND(W443=1,Y443="E"),$R443,IF(AND(W443=1,Y443&lt;&gt;"E"),W$8,""))</f>
        <v>#NUM!</v>
      </c>
      <c r="AB443" s="21">
        <f t="shared" ref="AB443:AB457" si="338">IF(ISERROR(DATEDIF(Z443,AA443,"d")+1),0,DATEDIF(Z443,AA443,"d")+1)</f>
        <v>0</v>
      </c>
      <c r="AC443" s="21">
        <f t="shared" ref="AC443:AC457" si="339">IF(ISERROR(AB443/W$12*$E443/38.5),0,AB443/W$12*$E443/38.5)</f>
        <v>0</v>
      </c>
    </row>
    <row r="444" spans="1:29" ht="15" hidden="1" customHeight="1" outlineLevel="1" x14ac:dyDescent="0.45">
      <c r="A444" s="77" t="s">
        <v>679</v>
      </c>
      <c r="B444" s="175"/>
      <c r="C444" s="52" t="s">
        <v>4</v>
      </c>
      <c r="D444" s="53"/>
      <c r="E444" s="54"/>
      <c r="F444" s="55"/>
      <c r="G444" s="55"/>
      <c r="H444" s="56"/>
      <c r="I444" s="57"/>
      <c r="J444" s="75">
        <f t="shared" si="323"/>
        <v>0</v>
      </c>
      <c r="K444" s="76">
        <f t="shared" si="324"/>
        <v>0</v>
      </c>
      <c r="L444" s="78">
        <f t="shared" si="325"/>
        <v>0</v>
      </c>
      <c r="M444" s="79">
        <f t="shared" si="326"/>
        <v>0</v>
      </c>
      <c r="N444" s="60">
        <f t="shared" si="307"/>
        <v>0</v>
      </c>
      <c r="O444" s="61">
        <f t="shared" si="285"/>
        <v>0</v>
      </c>
      <c r="Q444" s="14">
        <f t="shared" si="327"/>
        <v>0</v>
      </c>
      <c r="R444" s="14">
        <f t="shared" si="328"/>
        <v>0</v>
      </c>
      <c r="S444" s="62">
        <f t="shared" si="329"/>
        <v>1</v>
      </c>
      <c r="T444" s="21">
        <f t="shared" si="330"/>
        <v>0</v>
      </c>
      <c r="U444" s="3">
        <f t="shared" si="331"/>
        <v>1</v>
      </c>
      <c r="V444" s="3">
        <f t="shared" si="332"/>
        <v>1</v>
      </c>
      <c r="W444" s="3" t="e">
        <f t="shared" si="333"/>
        <v>#NUM!</v>
      </c>
      <c r="X444" s="50" t="e">
        <f t="shared" si="334"/>
        <v>#NUM!</v>
      </c>
      <c r="Y444" s="50" t="e">
        <f t="shared" si="335"/>
        <v>#NUM!</v>
      </c>
      <c r="Z444" s="14" t="e">
        <f t="shared" si="336"/>
        <v>#NUM!</v>
      </c>
      <c r="AA444" s="14" t="e">
        <f t="shared" si="337"/>
        <v>#NUM!</v>
      </c>
      <c r="AB444" s="21">
        <f t="shared" si="338"/>
        <v>0</v>
      </c>
      <c r="AC444" s="21">
        <f t="shared" si="339"/>
        <v>0</v>
      </c>
    </row>
    <row r="445" spans="1:29" ht="15" hidden="1" customHeight="1" outlineLevel="1" x14ac:dyDescent="0.45">
      <c r="A445" s="77" t="s">
        <v>680</v>
      </c>
      <c r="B445" s="175"/>
      <c r="C445" s="52" t="s">
        <v>3</v>
      </c>
      <c r="D445" s="53"/>
      <c r="E445" s="54"/>
      <c r="F445" s="55"/>
      <c r="G445" s="55"/>
      <c r="H445" s="56"/>
      <c r="I445" s="57"/>
      <c r="J445" s="75">
        <f t="shared" si="323"/>
        <v>0</v>
      </c>
      <c r="K445" s="76">
        <f t="shared" si="324"/>
        <v>0</v>
      </c>
      <c r="L445" s="78">
        <f t="shared" si="325"/>
        <v>0</v>
      </c>
      <c r="M445" s="79">
        <f t="shared" si="326"/>
        <v>0</v>
      </c>
      <c r="N445" s="60">
        <f t="shared" si="307"/>
        <v>0</v>
      </c>
      <c r="O445" s="61">
        <f t="shared" si="285"/>
        <v>0</v>
      </c>
      <c r="Q445" s="14">
        <f t="shared" si="327"/>
        <v>0</v>
      </c>
      <c r="R445" s="14">
        <f t="shared" si="328"/>
        <v>0</v>
      </c>
      <c r="S445" s="62">
        <f t="shared" si="329"/>
        <v>1</v>
      </c>
      <c r="T445" s="21">
        <f t="shared" si="330"/>
        <v>0</v>
      </c>
      <c r="U445" s="3">
        <f t="shared" si="331"/>
        <v>1</v>
      </c>
      <c r="V445" s="3">
        <f t="shared" si="332"/>
        <v>1</v>
      </c>
      <c r="W445" s="3" t="e">
        <f t="shared" si="333"/>
        <v>#NUM!</v>
      </c>
      <c r="X445" s="50" t="e">
        <f t="shared" si="334"/>
        <v>#NUM!</v>
      </c>
      <c r="Y445" s="50" t="e">
        <f t="shared" si="335"/>
        <v>#NUM!</v>
      </c>
      <c r="Z445" s="14" t="e">
        <f t="shared" si="336"/>
        <v>#NUM!</v>
      </c>
      <c r="AA445" s="14" t="e">
        <f t="shared" si="337"/>
        <v>#NUM!</v>
      </c>
      <c r="AB445" s="21">
        <f t="shared" si="338"/>
        <v>0</v>
      </c>
      <c r="AC445" s="21">
        <f t="shared" si="339"/>
        <v>0</v>
      </c>
    </row>
    <row r="446" spans="1:29" ht="15" hidden="1" customHeight="1" outlineLevel="1" x14ac:dyDescent="0.45">
      <c r="A446" s="77" t="s">
        <v>681</v>
      </c>
      <c r="B446" s="175"/>
      <c r="C446" s="52" t="s">
        <v>2</v>
      </c>
      <c r="D446" s="53"/>
      <c r="E446" s="54"/>
      <c r="F446" s="55"/>
      <c r="G446" s="55"/>
      <c r="H446" s="56"/>
      <c r="I446" s="57"/>
      <c r="J446" s="75">
        <f t="shared" si="323"/>
        <v>0</v>
      </c>
      <c r="K446" s="76">
        <f t="shared" si="324"/>
        <v>0</v>
      </c>
      <c r="L446" s="78">
        <f t="shared" si="325"/>
        <v>0</v>
      </c>
      <c r="M446" s="79">
        <f t="shared" si="326"/>
        <v>0</v>
      </c>
      <c r="N446" s="60">
        <f t="shared" si="307"/>
        <v>0</v>
      </c>
      <c r="O446" s="61">
        <f t="shared" si="285"/>
        <v>0</v>
      </c>
      <c r="Q446" s="14">
        <f t="shared" si="327"/>
        <v>0</v>
      </c>
      <c r="R446" s="14">
        <f t="shared" si="328"/>
        <v>0</v>
      </c>
      <c r="S446" s="62">
        <f t="shared" si="329"/>
        <v>1</v>
      </c>
      <c r="T446" s="21">
        <f t="shared" si="330"/>
        <v>0</v>
      </c>
      <c r="U446" s="3">
        <f t="shared" si="331"/>
        <v>1</v>
      </c>
      <c r="V446" s="3">
        <f t="shared" si="332"/>
        <v>1</v>
      </c>
      <c r="W446" s="3" t="e">
        <f t="shared" si="333"/>
        <v>#NUM!</v>
      </c>
      <c r="X446" s="50" t="e">
        <f t="shared" si="334"/>
        <v>#NUM!</v>
      </c>
      <c r="Y446" s="50" t="e">
        <f t="shared" si="335"/>
        <v>#NUM!</v>
      </c>
      <c r="Z446" s="14" t="e">
        <f t="shared" si="336"/>
        <v>#NUM!</v>
      </c>
      <c r="AA446" s="14" t="e">
        <f t="shared" si="337"/>
        <v>#NUM!</v>
      </c>
      <c r="AB446" s="21">
        <f t="shared" si="338"/>
        <v>0</v>
      </c>
      <c r="AC446" s="21">
        <f t="shared" si="339"/>
        <v>0</v>
      </c>
    </row>
    <row r="447" spans="1:29" ht="15" hidden="1" customHeight="1" outlineLevel="1" x14ac:dyDescent="0.45">
      <c r="A447" s="77" t="s">
        <v>682</v>
      </c>
      <c r="B447" s="175"/>
      <c r="C447" s="52" t="s">
        <v>1</v>
      </c>
      <c r="D447" s="53"/>
      <c r="E447" s="54"/>
      <c r="F447" s="55"/>
      <c r="G447" s="55"/>
      <c r="H447" s="56"/>
      <c r="I447" s="57"/>
      <c r="J447" s="75">
        <f t="shared" si="323"/>
        <v>0</v>
      </c>
      <c r="K447" s="76">
        <f t="shared" si="324"/>
        <v>0</v>
      </c>
      <c r="L447" s="78">
        <f t="shared" si="325"/>
        <v>0</v>
      </c>
      <c r="M447" s="79">
        <f t="shared" si="326"/>
        <v>0</v>
      </c>
      <c r="N447" s="60">
        <f t="shared" si="307"/>
        <v>0</v>
      </c>
      <c r="O447" s="61">
        <f t="shared" si="285"/>
        <v>0</v>
      </c>
      <c r="Q447" s="14">
        <f t="shared" si="327"/>
        <v>0</v>
      </c>
      <c r="R447" s="14">
        <f t="shared" si="328"/>
        <v>0</v>
      </c>
      <c r="S447" s="62">
        <f t="shared" si="329"/>
        <v>1</v>
      </c>
      <c r="T447" s="21">
        <f t="shared" si="330"/>
        <v>0</v>
      </c>
      <c r="U447" s="3">
        <f t="shared" si="331"/>
        <v>1</v>
      </c>
      <c r="V447" s="3">
        <f t="shared" si="332"/>
        <v>1</v>
      </c>
      <c r="W447" s="3" t="e">
        <f t="shared" si="333"/>
        <v>#NUM!</v>
      </c>
      <c r="X447" s="50" t="e">
        <f t="shared" si="334"/>
        <v>#NUM!</v>
      </c>
      <c r="Y447" s="50" t="e">
        <f t="shared" si="335"/>
        <v>#NUM!</v>
      </c>
      <c r="Z447" s="14" t="e">
        <f t="shared" si="336"/>
        <v>#NUM!</v>
      </c>
      <c r="AA447" s="14" t="e">
        <f t="shared" si="337"/>
        <v>#NUM!</v>
      </c>
      <c r="AB447" s="21">
        <f t="shared" si="338"/>
        <v>0</v>
      </c>
      <c r="AC447" s="21">
        <f t="shared" si="339"/>
        <v>0</v>
      </c>
    </row>
    <row r="448" spans="1:29" ht="15" hidden="1" customHeight="1" outlineLevel="1" x14ac:dyDescent="0.45">
      <c r="A448" s="77" t="s">
        <v>683</v>
      </c>
      <c r="B448" s="175"/>
      <c r="C448" s="52" t="s">
        <v>35</v>
      </c>
      <c r="D448" s="53"/>
      <c r="E448" s="54"/>
      <c r="F448" s="55"/>
      <c r="G448" s="55"/>
      <c r="H448" s="56"/>
      <c r="I448" s="57"/>
      <c r="J448" s="75">
        <f t="shared" si="323"/>
        <v>0</v>
      </c>
      <c r="K448" s="76">
        <f t="shared" si="324"/>
        <v>0</v>
      </c>
      <c r="L448" s="78">
        <f t="shared" si="325"/>
        <v>0</v>
      </c>
      <c r="M448" s="79">
        <f t="shared" si="326"/>
        <v>0</v>
      </c>
      <c r="N448" s="60">
        <f t="shared" si="307"/>
        <v>0</v>
      </c>
      <c r="O448" s="61">
        <f t="shared" ref="O448:O457" si="340">L448+M448</f>
        <v>0</v>
      </c>
      <c r="Q448" s="14">
        <f t="shared" si="327"/>
        <v>0</v>
      </c>
      <c r="R448" s="14">
        <f t="shared" si="328"/>
        <v>0</v>
      </c>
      <c r="S448" s="62">
        <f t="shared" si="329"/>
        <v>1</v>
      </c>
      <c r="T448" s="21">
        <f t="shared" si="330"/>
        <v>0</v>
      </c>
      <c r="U448" s="3">
        <f t="shared" si="331"/>
        <v>1</v>
      </c>
      <c r="V448" s="3">
        <f t="shared" si="332"/>
        <v>1</v>
      </c>
      <c r="W448" s="3" t="e">
        <f t="shared" si="333"/>
        <v>#NUM!</v>
      </c>
      <c r="X448" s="50" t="e">
        <f t="shared" si="334"/>
        <v>#NUM!</v>
      </c>
      <c r="Y448" s="50" t="e">
        <f t="shared" si="335"/>
        <v>#NUM!</v>
      </c>
      <c r="Z448" s="14" t="e">
        <f t="shared" si="336"/>
        <v>#NUM!</v>
      </c>
      <c r="AA448" s="14" t="e">
        <f t="shared" si="337"/>
        <v>#NUM!</v>
      </c>
      <c r="AB448" s="21">
        <f t="shared" si="338"/>
        <v>0</v>
      </c>
      <c r="AC448" s="21">
        <f t="shared" si="339"/>
        <v>0</v>
      </c>
    </row>
    <row r="449" spans="1:29" ht="15" hidden="1" customHeight="1" outlineLevel="1" x14ac:dyDescent="0.45">
      <c r="A449" s="77" t="s">
        <v>684</v>
      </c>
      <c r="B449" s="175"/>
      <c r="C449" s="52" t="s">
        <v>36</v>
      </c>
      <c r="D449" s="53"/>
      <c r="E449" s="54"/>
      <c r="F449" s="55"/>
      <c r="G449" s="55"/>
      <c r="H449" s="56"/>
      <c r="I449" s="57"/>
      <c r="J449" s="75">
        <f t="shared" si="323"/>
        <v>0</v>
      </c>
      <c r="K449" s="76">
        <f t="shared" si="324"/>
        <v>0</v>
      </c>
      <c r="L449" s="78">
        <f t="shared" si="325"/>
        <v>0</v>
      </c>
      <c r="M449" s="79">
        <f t="shared" si="326"/>
        <v>0</v>
      </c>
      <c r="N449" s="60">
        <f t="shared" ref="N449:N457" si="341">J449+K449</f>
        <v>0</v>
      </c>
      <c r="O449" s="61">
        <f t="shared" si="340"/>
        <v>0</v>
      </c>
      <c r="Q449" s="14">
        <f t="shared" si="327"/>
        <v>0</v>
      </c>
      <c r="R449" s="14">
        <f t="shared" si="328"/>
        <v>0</v>
      </c>
      <c r="S449" s="62">
        <f t="shared" si="329"/>
        <v>1</v>
      </c>
      <c r="T449" s="21">
        <f t="shared" si="330"/>
        <v>0</v>
      </c>
      <c r="U449" s="3">
        <f t="shared" si="331"/>
        <v>1</v>
      </c>
      <c r="V449" s="3">
        <f t="shared" si="332"/>
        <v>1</v>
      </c>
      <c r="W449" s="3" t="e">
        <f t="shared" si="333"/>
        <v>#NUM!</v>
      </c>
      <c r="X449" s="50" t="e">
        <f t="shared" si="334"/>
        <v>#NUM!</v>
      </c>
      <c r="Y449" s="50" t="e">
        <f t="shared" si="335"/>
        <v>#NUM!</v>
      </c>
      <c r="Z449" s="14" t="e">
        <f t="shared" si="336"/>
        <v>#NUM!</v>
      </c>
      <c r="AA449" s="14" t="e">
        <f t="shared" si="337"/>
        <v>#NUM!</v>
      </c>
      <c r="AB449" s="21">
        <f t="shared" si="338"/>
        <v>0</v>
      </c>
      <c r="AC449" s="21">
        <f t="shared" si="339"/>
        <v>0</v>
      </c>
    </row>
    <row r="450" spans="1:29" ht="15" hidden="1" customHeight="1" outlineLevel="1" x14ac:dyDescent="0.45">
      <c r="A450" s="77" t="s">
        <v>685</v>
      </c>
      <c r="B450" s="175"/>
      <c r="C450" s="52" t="s">
        <v>37</v>
      </c>
      <c r="D450" s="53"/>
      <c r="E450" s="54"/>
      <c r="F450" s="55"/>
      <c r="G450" s="55"/>
      <c r="H450" s="56"/>
      <c r="I450" s="57"/>
      <c r="J450" s="75">
        <f t="shared" si="323"/>
        <v>0</v>
      </c>
      <c r="K450" s="76">
        <f t="shared" si="324"/>
        <v>0</v>
      </c>
      <c r="L450" s="78">
        <f t="shared" si="325"/>
        <v>0</v>
      </c>
      <c r="M450" s="79">
        <f t="shared" si="326"/>
        <v>0</v>
      </c>
      <c r="N450" s="60">
        <f t="shared" si="341"/>
        <v>0</v>
      </c>
      <c r="O450" s="61">
        <f t="shared" si="340"/>
        <v>0</v>
      </c>
      <c r="Q450" s="14">
        <f t="shared" si="327"/>
        <v>0</v>
      </c>
      <c r="R450" s="14">
        <f t="shared" si="328"/>
        <v>0</v>
      </c>
      <c r="S450" s="62">
        <f t="shared" si="329"/>
        <v>1</v>
      </c>
      <c r="T450" s="21">
        <f t="shared" si="330"/>
        <v>0</v>
      </c>
      <c r="U450" s="3">
        <f t="shared" si="331"/>
        <v>1</v>
      </c>
      <c r="V450" s="3">
        <f t="shared" si="332"/>
        <v>1</v>
      </c>
      <c r="W450" s="3" t="e">
        <f t="shared" si="333"/>
        <v>#NUM!</v>
      </c>
      <c r="X450" s="50" t="e">
        <f t="shared" si="334"/>
        <v>#NUM!</v>
      </c>
      <c r="Y450" s="50" t="e">
        <f t="shared" si="335"/>
        <v>#NUM!</v>
      </c>
      <c r="Z450" s="14" t="e">
        <f t="shared" si="336"/>
        <v>#NUM!</v>
      </c>
      <c r="AA450" s="14" t="e">
        <f t="shared" si="337"/>
        <v>#NUM!</v>
      </c>
      <c r="AB450" s="21">
        <f t="shared" si="338"/>
        <v>0</v>
      </c>
      <c r="AC450" s="21">
        <f t="shared" si="339"/>
        <v>0</v>
      </c>
    </row>
    <row r="451" spans="1:29" ht="15" hidden="1" customHeight="1" outlineLevel="1" x14ac:dyDescent="0.45">
      <c r="A451" s="77" t="s">
        <v>686</v>
      </c>
      <c r="B451" s="175"/>
      <c r="C451" s="52" t="s">
        <v>38</v>
      </c>
      <c r="D451" s="53"/>
      <c r="E451" s="54"/>
      <c r="F451" s="55"/>
      <c r="G451" s="55"/>
      <c r="H451" s="56"/>
      <c r="I451" s="57"/>
      <c r="J451" s="75">
        <f t="shared" si="323"/>
        <v>0</v>
      </c>
      <c r="K451" s="76">
        <f t="shared" si="324"/>
        <v>0</v>
      </c>
      <c r="L451" s="78">
        <f t="shared" si="325"/>
        <v>0</v>
      </c>
      <c r="M451" s="79">
        <f t="shared" si="326"/>
        <v>0</v>
      </c>
      <c r="N451" s="60">
        <f t="shared" si="341"/>
        <v>0</v>
      </c>
      <c r="O451" s="61">
        <f t="shared" si="340"/>
        <v>0</v>
      </c>
      <c r="Q451" s="14">
        <f t="shared" si="327"/>
        <v>0</v>
      </c>
      <c r="R451" s="14">
        <f t="shared" si="328"/>
        <v>0</v>
      </c>
      <c r="S451" s="62">
        <f t="shared" si="329"/>
        <v>1</v>
      </c>
      <c r="T451" s="21">
        <f t="shared" si="330"/>
        <v>0</v>
      </c>
      <c r="U451" s="3">
        <f t="shared" si="331"/>
        <v>1</v>
      </c>
      <c r="V451" s="3">
        <f t="shared" si="332"/>
        <v>1</v>
      </c>
      <c r="W451" s="3" t="e">
        <f t="shared" si="333"/>
        <v>#NUM!</v>
      </c>
      <c r="X451" s="50" t="e">
        <f t="shared" si="334"/>
        <v>#NUM!</v>
      </c>
      <c r="Y451" s="50" t="e">
        <f t="shared" si="335"/>
        <v>#NUM!</v>
      </c>
      <c r="Z451" s="14" t="e">
        <f t="shared" si="336"/>
        <v>#NUM!</v>
      </c>
      <c r="AA451" s="14" t="e">
        <f t="shared" si="337"/>
        <v>#NUM!</v>
      </c>
      <c r="AB451" s="21">
        <f t="shared" si="338"/>
        <v>0</v>
      </c>
      <c r="AC451" s="21">
        <f t="shared" si="339"/>
        <v>0</v>
      </c>
    </row>
    <row r="452" spans="1:29" ht="15" hidden="1" customHeight="1" outlineLevel="1" x14ac:dyDescent="0.45">
      <c r="A452" s="77" t="s">
        <v>687</v>
      </c>
      <c r="B452" s="175"/>
      <c r="C452" s="52" t="s">
        <v>39</v>
      </c>
      <c r="D452" s="53"/>
      <c r="E452" s="54"/>
      <c r="F452" s="55"/>
      <c r="G452" s="55"/>
      <c r="H452" s="56"/>
      <c r="I452" s="57"/>
      <c r="J452" s="75">
        <f t="shared" si="323"/>
        <v>0</v>
      </c>
      <c r="K452" s="76">
        <f t="shared" si="324"/>
        <v>0</v>
      </c>
      <c r="L452" s="78">
        <f t="shared" si="325"/>
        <v>0</v>
      </c>
      <c r="M452" s="79">
        <f t="shared" si="326"/>
        <v>0</v>
      </c>
      <c r="N452" s="60">
        <f t="shared" si="341"/>
        <v>0</v>
      </c>
      <c r="O452" s="61">
        <f t="shared" si="340"/>
        <v>0</v>
      </c>
      <c r="Q452" s="14">
        <f t="shared" si="327"/>
        <v>0</v>
      </c>
      <c r="R452" s="14">
        <f t="shared" si="328"/>
        <v>0</v>
      </c>
      <c r="S452" s="62">
        <f t="shared" si="329"/>
        <v>1</v>
      </c>
      <c r="T452" s="21">
        <f t="shared" si="330"/>
        <v>0</v>
      </c>
      <c r="U452" s="3">
        <f t="shared" si="331"/>
        <v>1</v>
      </c>
      <c r="V452" s="3">
        <f t="shared" si="332"/>
        <v>1</v>
      </c>
      <c r="W452" s="3" t="e">
        <f t="shared" si="333"/>
        <v>#NUM!</v>
      </c>
      <c r="X452" s="50" t="e">
        <f t="shared" si="334"/>
        <v>#NUM!</v>
      </c>
      <c r="Y452" s="50" t="e">
        <f t="shared" si="335"/>
        <v>#NUM!</v>
      </c>
      <c r="Z452" s="14" t="e">
        <f t="shared" si="336"/>
        <v>#NUM!</v>
      </c>
      <c r="AA452" s="14" t="e">
        <f t="shared" si="337"/>
        <v>#NUM!</v>
      </c>
      <c r="AB452" s="21">
        <f t="shared" si="338"/>
        <v>0</v>
      </c>
      <c r="AC452" s="21">
        <f t="shared" si="339"/>
        <v>0</v>
      </c>
    </row>
    <row r="453" spans="1:29" ht="15" hidden="1" customHeight="1" outlineLevel="1" x14ac:dyDescent="0.45">
      <c r="A453" s="77" t="s">
        <v>688</v>
      </c>
      <c r="B453" s="175"/>
      <c r="C453" s="52" t="s">
        <v>40</v>
      </c>
      <c r="D453" s="53"/>
      <c r="E453" s="54"/>
      <c r="F453" s="55"/>
      <c r="G453" s="55"/>
      <c r="H453" s="56"/>
      <c r="I453" s="57"/>
      <c r="J453" s="75">
        <f t="shared" si="323"/>
        <v>0</v>
      </c>
      <c r="K453" s="76">
        <f t="shared" si="324"/>
        <v>0</v>
      </c>
      <c r="L453" s="78">
        <f t="shared" si="325"/>
        <v>0</v>
      </c>
      <c r="M453" s="79">
        <f t="shared" si="326"/>
        <v>0</v>
      </c>
      <c r="N453" s="60">
        <f t="shared" si="341"/>
        <v>0</v>
      </c>
      <c r="O453" s="61">
        <f t="shared" si="340"/>
        <v>0</v>
      </c>
      <c r="Q453" s="14">
        <f t="shared" si="327"/>
        <v>0</v>
      </c>
      <c r="R453" s="14">
        <f t="shared" si="328"/>
        <v>0</v>
      </c>
      <c r="S453" s="62">
        <f t="shared" si="329"/>
        <v>1</v>
      </c>
      <c r="T453" s="21">
        <f t="shared" si="330"/>
        <v>0</v>
      </c>
      <c r="U453" s="3">
        <f t="shared" si="331"/>
        <v>1</v>
      </c>
      <c r="V453" s="3">
        <f t="shared" si="332"/>
        <v>1</v>
      </c>
      <c r="W453" s="3" t="e">
        <f t="shared" si="333"/>
        <v>#NUM!</v>
      </c>
      <c r="X453" s="50" t="e">
        <f t="shared" si="334"/>
        <v>#NUM!</v>
      </c>
      <c r="Y453" s="50" t="e">
        <f t="shared" si="335"/>
        <v>#NUM!</v>
      </c>
      <c r="Z453" s="14" t="e">
        <f t="shared" si="336"/>
        <v>#NUM!</v>
      </c>
      <c r="AA453" s="14" t="e">
        <f t="shared" si="337"/>
        <v>#NUM!</v>
      </c>
      <c r="AB453" s="21">
        <f t="shared" si="338"/>
        <v>0</v>
      </c>
      <c r="AC453" s="21">
        <f t="shared" si="339"/>
        <v>0</v>
      </c>
    </row>
    <row r="454" spans="1:29" ht="15" hidden="1" customHeight="1" outlineLevel="1" x14ac:dyDescent="0.45">
      <c r="A454" s="77" t="s">
        <v>689</v>
      </c>
      <c r="B454" s="175"/>
      <c r="C454" s="52" t="s">
        <v>41</v>
      </c>
      <c r="D454" s="53"/>
      <c r="E454" s="54"/>
      <c r="F454" s="55"/>
      <c r="G454" s="55"/>
      <c r="H454" s="56"/>
      <c r="I454" s="57"/>
      <c r="J454" s="75">
        <f t="shared" si="323"/>
        <v>0</v>
      </c>
      <c r="K454" s="76">
        <f t="shared" si="324"/>
        <v>0</v>
      </c>
      <c r="L454" s="78">
        <f t="shared" si="325"/>
        <v>0</v>
      </c>
      <c r="M454" s="79">
        <f t="shared" si="326"/>
        <v>0</v>
      </c>
      <c r="N454" s="60">
        <f t="shared" si="341"/>
        <v>0</v>
      </c>
      <c r="O454" s="61">
        <f t="shared" si="340"/>
        <v>0</v>
      </c>
      <c r="Q454" s="14">
        <f t="shared" si="327"/>
        <v>0</v>
      </c>
      <c r="R454" s="14">
        <f t="shared" si="328"/>
        <v>0</v>
      </c>
      <c r="S454" s="62">
        <f t="shared" si="329"/>
        <v>1</v>
      </c>
      <c r="T454" s="21">
        <f t="shared" si="330"/>
        <v>0</v>
      </c>
      <c r="U454" s="3">
        <f t="shared" si="331"/>
        <v>1</v>
      </c>
      <c r="V454" s="3">
        <f t="shared" si="332"/>
        <v>1</v>
      </c>
      <c r="W454" s="3" t="e">
        <f t="shared" si="333"/>
        <v>#NUM!</v>
      </c>
      <c r="X454" s="50" t="e">
        <f t="shared" si="334"/>
        <v>#NUM!</v>
      </c>
      <c r="Y454" s="50" t="e">
        <f t="shared" si="335"/>
        <v>#NUM!</v>
      </c>
      <c r="Z454" s="14" t="e">
        <f t="shared" si="336"/>
        <v>#NUM!</v>
      </c>
      <c r="AA454" s="14" t="e">
        <f t="shared" si="337"/>
        <v>#NUM!</v>
      </c>
      <c r="AB454" s="21">
        <f t="shared" si="338"/>
        <v>0</v>
      </c>
      <c r="AC454" s="21">
        <f t="shared" si="339"/>
        <v>0</v>
      </c>
    </row>
    <row r="455" spans="1:29" ht="15" hidden="1" customHeight="1" outlineLevel="1" x14ac:dyDescent="0.45">
      <c r="A455" s="77" t="s">
        <v>690</v>
      </c>
      <c r="B455" s="175"/>
      <c r="C455" s="52" t="s">
        <v>42</v>
      </c>
      <c r="D455" s="53"/>
      <c r="E455" s="54"/>
      <c r="F455" s="55"/>
      <c r="G455" s="55"/>
      <c r="H455" s="56"/>
      <c r="I455" s="57"/>
      <c r="J455" s="75">
        <f t="shared" si="323"/>
        <v>0</v>
      </c>
      <c r="K455" s="76">
        <f t="shared" si="324"/>
        <v>0</v>
      </c>
      <c r="L455" s="78">
        <f t="shared" si="325"/>
        <v>0</v>
      </c>
      <c r="M455" s="79">
        <f t="shared" si="326"/>
        <v>0</v>
      </c>
      <c r="N455" s="60">
        <f t="shared" si="341"/>
        <v>0</v>
      </c>
      <c r="O455" s="61">
        <f t="shared" si="340"/>
        <v>0</v>
      </c>
      <c r="Q455" s="14">
        <f t="shared" si="327"/>
        <v>0</v>
      </c>
      <c r="R455" s="14">
        <f t="shared" si="328"/>
        <v>0</v>
      </c>
      <c r="S455" s="62">
        <f t="shared" si="329"/>
        <v>1</v>
      </c>
      <c r="T455" s="21">
        <f t="shared" si="330"/>
        <v>0</v>
      </c>
      <c r="U455" s="3">
        <f t="shared" si="331"/>
        <v>1</v>
      </c>
      <c r="V455" s="3">
        <f t="shared" si="332"/>
        <v>1</v>
      </c>
      <c r="W455" s="3" t="e">
        <f t="shared" si="333"/>
        <v>#NUM!</v>
      </c>
      <c r="X455" s="50" t="e">
        <f t="shared" si="334"/>
        <v>#NUM!</v>
      </c>
      <c r="Y455" s="50" t="e">
        <f t="shared" si="335"/>
        <v>#NUM!</v>
      </c>
      <c r="Z455" s="14" t="e">
        <f t="shared" si="336"/>
        <v>#NUM!</v>
      </c>
      <c r="AA455" s="14" t="e">
        <f t="shared" si="337"/>
        <v>#NUM!</v>
      </c>
      <c r="AB455" s="21">
        <f t="shared" si="338"/>
        <v>0</v>
      </c>
      <c r="AC455" s="21">
        <f t="shared" si="339"/>
        <v>0</v>
      </c>
    </row>
    <row r="456" spans="1:29" ht="15" hidden="1" customHeight="1" outlineLevel="1" x14ac:dyDescent="0.45">
      <c r="A456" s="77" t="s">
        <v>691</v>
      </c>
      <c r="B456" s="175"/>
      <c r="C456" s="52" t="s">
        <v>43</v>
      </c>
      <c r="D456" s="53"/>
      <c r="E456" s="54"/>
      <c r="F456" s="55"/>
      <c r="G456" s="55"/>
      <c r="H456" s="56"/>
      <c r="I456" s="57"/>
      <c r="J456" s="75">
        <f t="shared" si="323"/>
        <v>0</v>
      </c>
      <c r="K456" s="76">
        <f t="shared" si="324"/>
        <v>0</v>
      </c>
      <c r="L456" s="78">
        <f t="shared" si="325"/>
        <v>0</v>
      </c>
      <c r="M456" s="79">
        <f t="shared" si="326"/>
        <v>0</v>
      </c>
      <c r="N456" s="60">
        <f t="shared" si="341"/>
        <v>0</v>
      </c>
      <c r="O456" s="61">
        <f t="shared" si="340"/>
        <v>0</v>
      </c>
      <c r="Q456" s="14">
        <f t="shared" si="327"/>
        <v>0</v>
      </c>
      <c r="R456" s="14">
        <f t="shared" si="328"/>
        <v>0</v>
      </c>
      <c r="S456" s="62">
        <f t="shared" si="329"/>
        <v>1</v>
      </c>
      <c r="T456" s="21">
        <f t="shared" si="330"/>
        <v>0</v>
      </c>
      <c r="U456" s="3">
        <f t="shared" si="331"/>
        <v>1</v>
      </c>
      <c r="V456" s="3">
        <f t="shared" si="332"/>
        <v>1</v>
      </c>
      <c r="W456" s="3" t="e">
        <f t="shared" si="333"/>
        <v>#NUM!</v>
      </c>
      <c r="X456" s="50" t="e">
        <f t="shared" si="334"/>
        <v>#NUM!</v>
      </c>
      <c r="Y456" s="50" t="e">
        <f t="shared" si="335"/>
        <v>#NUM!</v>
      </c>
      <c r="Z456" s="14" t="e">
        <f t="shared" si="336"/>
        <v>#NUM!</v>
      </c>
      <c r="AA456" s="14" t="e">
        <f t="shared" si="337"/>
        <v>#NUM!</v>
      </c>
      <c r="AB456" s="21">
        <f t="shared" si="338"/>
        <v>0</v>
      </c>
      <c r="AC456" s="21">
        <f t="shared" si="339"/>
        <v>0</v>
      </c>
    </row>
    <row r="457" spans="1:29" ht="15" hidden="1" customHeight="1" outlineLevel="1" x14ac:dyDescent="0.45">
      <c r="A457" s="77" t="s">
        <v>692</v>
      </c>
      <c r="B457" s="175"/>
      <c r="C457" s="52" t="s">
        <v>44</v>
      </c>
      <c r="D457" s="53"/>
      <c r="E457" s="54"/>
      <c r="F457" s="55"/>
      <c r="G457" s="55"/>
      <c r="H457" s="56"/>
      <c r="I457" s="57"/>
      <c r="J457" s="75">
        <f t="shared" si="323"/>
        <v>0</v>
      </c>
      <c r="K457" s="76">
        <f t="shared" si="324"/>
        <v>0</v>
      </c>
      <c r="L457" s="78">
        <f t="shared" si="325"/>
        <v>0</v>
      </c>
      <c r="M457" s="79">
        <f t="shared" si="326"/>
        <v>0</v>
      </c>
      <c r="N457" s="60">
        <f t="shared" si="341"/>
        <v>0</v>
      </c>
      <c r="O457" s="61">
        <f t="shared" si="340"/>
        <v>0</v>
      </c>
      <c r="Q457" s="14">
        <f t="shared" si="327"/>
        <v>0</v>
      </c>
      <c r="R457" s="14">
        <f t="shared" si="328"/>
        <v>0</v>
      </c>
      <c r="S457" s="62">
        <f t="shared" si="329"/>
        <v>1</v>
      </c>
      <c r="T457" s="21">
        <f t="shared" si="330"/>
        <v>0</v>
      </c>
      <c r="U457" s="3">
        <f t="shared" si="331"/>
        <v>1</v>
      </c>
      <c r="V457" s="3">
        <f t="shared" si="332"/>
        <v>1</v>
      </c>
      <c r="W457" s="3" t="e">
        <f t="shared" si="333"/>
        <v>#NUM!</v>
      </c>
      <c r="X457" s="50" t="e">
        <f t="shared" si="334"/>
        <v>#NUM!</v>
      </c>
      <c r="Y457" s="50" t="e">
        <f t="shared" si="335"/>
        <v>#NUM!</v>
      </c>
      <c r="Z457" s="14" t="e">
        <f t="shared" si="336"/>
        <v>#NUM!</v>
      </c>
      <c r="AA457" s="14" t="e">
        <f t="shared" si="337"/>
        <v>#NUM!</v>
      </c>
      <c r="AB457" s="21">
        <f t="shared" si="338"/>
        <v>0</v>
      </c>
      <c r="AC457" s="21">
        <f t="shared" si="339"/>
        <v>0</v>
      </c>
    </row>
    <row r="458" spans="1:29" ht="15" customHeight="1" collapsed="1" thickBot="1" x14ac:dyDescent="0.5">
      <c r="A458" s="77" t="s">
        <v>693</v>
      </c>
      <c r="B458" s="175"/>
      <c r="C458" s="63" t="s">
        <v>6</v>
      </c>
      <c r="D458" s="116"/>
      <c r="E458" s="65"/>
      <c r="F458" s="65"/>
      <c r="G458" s="65"/>
      <c r="H458" s="65"/>
      <c r="I458" s="67"/>
      <c r="J458" s="103">
        <f>SUM(J459:J463)</f>
        <v>0</v>
      </c>
      <c r="K458" s="71">
        <f>SUM(K459:K463)</f>
        <v>0</v>
      </c>
      <c r="L458" s="70">
        <f>SUM(L459:L463)</f>
        <v>0</v>
      </c>
      <c r="M458" s="71">
        <f>SUM(M459:M463)</f>
        <v>0</v>
      </c>
      <c r="N458" s="72">
        <f>J458+K458</f>
        <v>0</v>
      </c>
      <c r="O458" s="73">
        <f t="shared" ref="O458:O463" si="342">L458+M458</f>
        <v>0</v>
      </c>
    </row>
    <row r="459" spans="1:29" ht="15" hidden="1" customHeight="1" outlineLevel="1" x14ac:dyDescent="0.45">
      <c r="A459" s="51" t="s">
        <v>694</v>
      </c>
      <c r="B459" s="175"/>
      <c r="C459" s="52" t="s">
        <v>5</v>
      </c>
      <c r="D459" s="104"/>
      <c r="E459" s="54"/>
      <c r="F459" s="55"/>
      <c r="G459" s="55"/>
      <c r="H459" s="56"/>
      <c r="I459" s="57"/>
      <c r="J459" s="75">
        <f t="shared" ref="J459:J463" si="343">IF(F459="ja",T459,0)</f>
        <v>0</v>
      </c>
      <c r="K459" s="76">
        <f t="shared" ref="K459:K463" si="344">IF(F459="nein",T459,0)</f>
        <v>0</v>
      </c>
      <c r="L459" s="78">
        <f t="shared" ref="L459:L463" si="345">IF(F459="ja",AC459,0)</f>
        <v>0</v>
      </c>
      <c r="M459" s="79">
        <f t="shared" ref="M459:M463" si="346">IF(F459="nein",AC459,0)</f>
        <v>0</v>
      </c>
      <c r="N459" s="60">
        <f t="shared" ref="N459:N463" si="347">J459+K459</f>
        <v>0</v>
      </c>
      <c r="O459" s="61">
        <f t="shared" si="342"/>
        <v>0</v>
      </c>
      <c r="Q459" s="14">
        <f>IF(AND(G459="nein",H459&gt;=K$12),H459,K$12)</f>
        <v>0</v>
      </c>
      <c r="R459" s="14">
        <f t="shared" ref="R459:R463" si="348">IF(AND(H459="",I459="",E459&lt;&gt;"",F459&lt;&gt;""),N$12,IF(AND(I459="",E459=""),0,IF(AND(E459&lt;&gt;"",I459&lt;&gt;"",I459&lt;=N$12),I459,IF(AND(E459&lt;&gt;"",I459&lt;&gt;"",I459&gt;N$12),IF(F459="nein",I459="",N$12),N$12))))</f>
        <v>0</v>
      </c>
      <c r="S459" s="62">
        <f t="shared" ref="S459:S463" si="349">IF(ISERROR(DATEDIF(Q459,R459,"d")+1),0,(DATEDIF(Q459,R459,"d")+1))</f>
        <v>1</v>
      </c>
      <c r="T459" s="21">
        <f>IF(G459="ja",E459/38.5,S459/$R$18*E459/38.5)</f>
        <v>0</v>
      </c>
      <c r="U459" s="3">
        <f t="shared" ref="U459:U463" si="350">MONTH(Q459)</f>
        <v>1</v>
      </c>
      <c r="V459" s="3">
        <f t="shared" ref="V459:V463" si="351">MONTH(R459)</f>
        <v>1</v>
      </c>
      <c r="W459" s="3" t="e">
        <f>IF($G459="ja",1,IF(AND((W$6&gt;=EOMONTH($H459,-1)+1),W$6&lt;=$R459),1,0))</f>
        <v>#NUM!</v>
      </c>
      <c r="X459" s="50" t="e">
        <f t="shared" ref="X459:X463" si="352">IF($U459=W$10,"A","")</f>
        <v>#NUM!</v>
      </c>
      <c r="Y459" s="50" t="e">
        <f t="shared" ref="Y459:Y463" si="353">IF($V459=W$10,"E","")</f>
        <v>#NUM!</v>
      </c>
      <c r="Z459" s="14" t="e">
        <f t="shared" ref="Z459:Z463" si="354">IF(AND(W459=1,X459="A"),$Q459,IF(AND(W459=1,X459&lt;&gt;"A"),W$6,""))</f>
        <v>#NUM!</v>
      </c>
      <c r="AA459" s="14" t="e">
        <f t="shared" ref="AA459:AA463" si="355">IF(AND(W459=1,Y459="E"),$R459,IF(AND(W459=1,Y459&lt;&gt;"E"),W$8,""))</f>
        <v>#NUM!</v>
      </c>
      <c r="AB459" s="21">
        <f t="shared" ref="AB459:AB463" si="356">IF(ISERROR(DATEDIF(Z459,AA459,"d")+1),0,DATEDIF(Z459,AA459,"d")+1)</f>
        <v>0</v>
      </c>
      <c r="AC459" s="21">
        <f t="shared" ref="AC459:AC463" si="357">IF(ISERROR(AB459/W$12*$E459/38.5),0,AB459/W$12*$E459/38.5)</f>
        <v>0</v>
      </c>
    </row>
    <row r="460" spans="1:29" ht="15" hidden="1" customHeight="1" outlineLevel="1" x14ac:dyDescent="0.45">
      <c r="A460" s="51" t="s">
        <v>695</v>
      </c>
      <c r="B460" s="175"/>
      <c r="C460" s="52" t="s">
        <v>4</v>
      </c>
      <c r="D460" s="104"/>
      <c r="E460" s="54"/>
      <c r="F460" s="55"/>
      <c r="G460" s="55"/>
      <c r="H460" s="56"/>
      <c r="I460" s="57"/>
      <c r="J460" s="75">
        <f t="shared" si="343"/>
        <v>0</v>
      </c>
      <c r="K460" s="76">
        <f t="shared" si="344"/>
        <v>0</v>
      </c>
      <c r="L460" s="78">
        <f t="shared" si="345"/>
        <v>0</v>
      </c>
      <c r="M460" s="79">
        <f t="shared" si="346"/>
        <v>0</v>
      </c>
      <c r="N460" s="60">
        <f t="shared" si="347"/>
        <v>0</v>
      </c>
      <c r="O460" s="61">
        <f t="shared" si="342"/>
        <v>0</v>
      </c>
      <c r="Q460" s="14">
        <f>IF(AND(G460="nein",H460&gt;=K$12),H460,K$12)</f>
        <v>0</v>
      </c>
      <c r="R460" s="14">
        <f t="shared" si="348"/>
        <v>0</v>
      </c>
      <c r="S460" s="62">
        <f t="shared" si="349"/>
        <v>1</v>
      </c>
      <c r="T460" s="21">
        <f>IF(G460="ja",E460/38.5,S460/$R$18*E460/38.5)</f>
        <v>0</v>
      </c>
      <c r="U460" s="3">
        <f t="shared" si="350"/>
        <v>1</v>
      </c>
      <c r="V460" s="3">
        <f t="shared" si="351"/>
        <v>1</v>
      </c>
      <c r="W460" s="3" t="e">
        <f>IF($G460="ja",1,IF(AND((W$6&gt;=EOMONTH($H460,-1)+1),W$6&lt;=$R460),1,0))</f>
        <v>#NUM!</v>
      </c>
      <c r="X460" s="50" t="e">
        <f t="shared" si="352"/>
        <v>#NUM!</v>
      </c>
      <c r="Y460" s="50" t="e">
        <f t="shared" si="353"/>
        <v>#NUM!</v>
      </c>
      <c r="Z460" s="14" t="e">
        <f t="shared" si="354"/>
        <v>#NUM!</v>
      </c>
      <c r="AA460" s="14" t="e">
        <f t="shared" si="355"/>
        <v>#NUM!</v>
      </c>
      <c r="AB460" s="21">
        <f t="shared" si="356"/>
        <v>0</v>
      </c>
      <c r="AC460" s="21">
        <f t="shared" si="357"/>
        <v>0</v>
      </c>
    </row>
    <row r="461" spans="1:29" ht="15" hidden="1" customHeight="1" outlineLevel="1" x14ac:dyDescent="0.45">
      <c r="A461" s="51" t="s">
        <v>696</v>
      </c>
      <c r="B461" s="175"/>
      <c r="C461" s="52" t="s">
        <v>3</v>
      </c>
      <c r="D461" s="104"/>
      <c r="E461" s="54"/>
      <c r="F461" s="55"/>
      <c r="G461" s="55"/>
      <c r="H461" s="56"/>
      <c r="I461" s="57"/>
      <c r="J461" s="75">
        <f t="shared" si="343"/>
        <v>0</v>
      </c>
      <c r="K461" s="76">
        <f t="shared" si="344"/>
        <v>0</v>
      </c>
      <c r="L461" s="78">
        <f t="shared" si="345"/>
        <v>0</v>
      </c>
      <c r="M461" s="79">
        <f t="shared" si="346"/>
        <v>0</v>
      </c>
      <c r="N461" s="60">
        <f t="shared" si="347"/>
        <v>0</v>
      </c>
      <c r="O461" s="61">
        <f t="shared" si="342"/>
        <v>0</v>
      </c>
      <c r="Q461" s="14">
        <f>IF(AND(G461="nein",H461&gt;=K$12),H461,K$12)</f>
        <v>0</v>
      </c>
      <c r="R461" s="14">
        <f t="shared" si="348"/>
        <v>0</v>
      </c>
      <c r="S461" s="62">
        <f t="shared" si="349"/>
        <v>1</v>
      </c>
      <c r="T461" s="21">
        <f>IF(G461="ja",E461/38.5,S461/$R$18*E461/38.5)</f>
        <v>0</v>
      </c>
      <c r="U461" s="3">
        <f t="shared" si="350"/>
        <v>1</v>
      </c>
      <c r="V461" s="3">
        <f t="shared" si="351"/>
        <v>1</v>
      </c>
      <c r="W461" s="3" t="e">
        <f>IF($G461="ja",1,IF(AND((W$6&gt;=EOMONTH($H461,-1)+1),W$6&lt;=$R461),1,0))</f>
        <v>#NUM!</v>
      </c>
      <c r="X461" s="50" t="e">
        <f t="shared" si="352"/>
        <v>#NUM!</v>
      </c>
      <c r="Y461" s="50" t="e">
        <f t="shared" si="353"/>
        <v>#NUM!</v>
      </c>
      <c r="Z461" s="14" t="e">
        <f t="shared" si="354"/>
        <v>#NUM!</v>
      </c>
      <c r="AA461" s="14" t="e">
        <f t="shared" si="355"/>
        <v>#NUM!</v>
      </c>
      <c r="AB461" s="21">
        <f t="shared" si="356"/>
        <v>0</v>
      </c>
      <c r="AC461" s="21">
        <f t="shared" si="357"/>
        <v>0</v>
      </c>
    </row>
    <row r="462" spans="1:29" ht="15" hidden="1" customHeight="1" outlineLevel="1" x14ac:dyDescent="0.45">
      <c r="A462" s="51" t="s">
        <v>697</v>
      </c>
      <c r="B462" s="175"/>
      <c r="C462" s="52" t="s">
        <v>2</v>
      </c>
      <c r="D462" s="104"/>
      <c r="E462" s="54"/>
      <c r="F462" s="55"/>
      <c r="G462" s="55"/>
      <c r="H462" s="56"/>
      <c r="I462" s="57"/>
      <c r="J462" s="75">
        <f t="shared" si="343"/>
        <v>0</v>
      </c>
      <c r="K462" s="76">
        <f t="shared" si="344"/>
        <v>0</v>
      </c>
      <c r="L462" s="78">
        <f t="shared" si="345"/>
        <v>0</v>
      </c>
      <c r="M462" s="79">
        <f t="shared" si="346"/>
        <v>0</v>
      </c>
      <c r="N462" s="60">
        <f t="shared" si="347"/>
        <v>0</v>
      </c>
      <c r="O462" s="61">
        <f t="shared" si="342"/>
        <v>0</v>
      </c>
      <c r="Q462" s="14">
        <f>IF(AND(G462="nein",H462&gt;=K$12),H462,K$12)</f>
        <v>0</v>
      </c>
      <c r="R462" s="14">
        <f t="shared" si="348"/>
        <v>0</v>
      </c>
      <c r="S462" s="62">
        <f t="shared" si="349"/>
        <v>1</v>
      </c>
      <c r="T462" s="21">
        <f>IF(G462="ja",E462/38.5,S462/$R$18*E462/38.5)</f>
        <v>0</v>
      </c>
      <c r="U462" s="3">
        <f t="shared" si="350"/>
        <v>1</v>
      </c>
      <c r="V462" s="3">
        <f t="shared" si="351"/>
        <v>1</v>
      </c>
      <c r="W462" s="3" t="e">
        <f>IF($G462="ja",1,IF(AND((W$6&gt;=EOMONTH($H462,-1)+1),W$6&lt;=$R462),1,0))</f>
        <v>#NUM!</v>
      </c>
      <c r="X462" s="50" t="e">
        <f t="shared" si="352"/>
        <v>#NUM!</v>
      </c>
      <c r="Y462" s="50" t="e">
        <f t="shared" si="353"/>
        <v>#NUM!</v>
      </c>
      <c r="Z462" s="14" t="e">
        <f t="shared" si="354"/>
        <v>#NUM!</v>
      </c>
      <c r="AA462" s="14" t="e">
        <f t="shared" si="355"/>
        <v>#NUM!</v>
      </c>
      <c r="AB462" s="21">
        <f t="shared" si="356"/>
        <v>0</v>
      </c>
      <c r="AC462" s="21">
        <f t="shared" si="357"/>
        <v>0</v>
      </c>
    </row>
    <row r="463" spans="1:29" ht="15" hidden="1" customHeight="1" outlineLevel="1" thickBot="1" x14ac:dyDescent="0.5">
      <c r="A463" s="51" t="s">
        <v>715</v>
      </c>
      <c r="B463" s="176"/>
      <c r="C463" s="52" t="s">
        <v>1</v>
      </c>
      <c r="D463" s="105"/>
      <c r="E463" s="85"/>
      <c r="F463" s="55"/>
      <c r="G463" s="55"/>
      <c r="H463" s="56"/>
      <c r="I463" s="57"/>
      <c r="J463" s="75">
        <f t="shared" si="343"/>
        <v>0</v>
      </c>
      <c r="K463" s="76">
        <f t="shared" si="344"/>
        <v>0</v>
      </c>
      <c r="L463" s="78">
        <f t="shared" si="345"/>
        <v>0</v>
      </c>
      <c r="M463" s="79">
        <f t="shared" si="346"/>
        <v>0</v>
      </c>
      <c r="N463" s="60">
        <f t="shared" si="347"/>
        <v>0</v>
      </c>
      <c r="O463" s="61">
        <f t="shared" si="342"/>
        <v>0</v>
      </c>
      <c r="Q463" s="14">
        <f>IF(AND(G463="nein",H463&gt;=K$12),H463,K$12)</f>
        <v>0</v>
      </c>
      <c r="R463" s="14">
        <f t="shared" si="348"/>
        <v>0</v>
      </c>
      <c r="S463" s="62">
        <f t="shared" si="349"/>
        <v>1</v>
      </c>
      <c r="T463" s="21">
        <f>IF(G463="ja",E463/38.5,S463/$R$18*E463/38.5)</f>
        <v>0</v>
      </c>
      <c r="U463" s="3">
        <f t="shared" si="350"/>
        <v>1</v>
      </c>
      <c r="V463" s="3">
        <f t="shared" si="351"/>
        <v>1</v>
      </c>
      <c r="W463" s="3" t="e">
        <f>IF($G463="ja",1,IF(AND((W$6&gt;=EOMONTH($H463,-1)+1),W$6&lt;=$R463),1,0))</f>
        <v>#NUM!</v>
      </c>
      <c r="X463" s="50" t="e">
        <f t="shared" si="352"/>
        <v>#NUM!</v>
      </c>
      <c r="Y463" s="50" t="e">
        <f t="shared" si="353"/>
        <v>#NUM!</v>
      </c>
      <c r="Z463" s="14" t="e">
        <f t="shared" si="354"/>
        <v>#NUM!</v>
      </c>
      <c r="AA463" s="14" t="e">
        <f t="shared" si="355"/>
        <v>#NUM!</v>
      </c>
      <c r="AB463" s="21">
        <f t="shared" si="356"/>
        <v>0</v>
      </c>
      <c r="AC463" s="21">
        <f t="shared" si="357"/>
        <v>0</v>
      </c>
    </row>
    <row r="464" spans="1:29" ht="39" customHeight="1" collapsed="1" thickBot="1" x14ac:dyDescent="0.5">
      <c r="A464" s="150" t="s">
        <v>13</v>
      </c>
      <c r="B464" s="151"/>
      <c r="C464" s="152"/>
      <c r="D464" s="106" t="s">
        <v>15</v>
      </c>
      <c r="E464" s="107" t="s">
        <v>14</v>
      </c>
      <c r="F464" s="108" t="s">
        <v>889</v>
      </c>
      <c r="G464" s="115" t="s">
        <v>896</v>
      </c>
      <c r="H464" s="115" t="s">
        <v>890</v>
      </c>
      <c r="I464" s="109" t="s">
        <v>891</v>
      </c>
      <c r="J464" s="93">
        <f>J465+J476</f>
        <v>0</v>
      </c>
      <c r="K464" s="94">
        <f t="shared" ref="K464:O464" si="358">K465+K476</f>
        <v>0</v>
      </c>
      <c r="L464" s="95">
        <f t="shared" si="358"/>
        <v>0</v>
      </c>
      <c r="M464" s="96">
        <f t="shared" si="358"/>
        <v>0</v>
      </c>
      <c r="N464" s="97">
        <f t="shared" si="358"/>
        <v>0</v>
      </c>
      <c r="O464" s="98">
        <f t="shared" si="358"/>
        <v>0</v>
      </c>
    </row>
    <row r="465" spans="1:29" ht="14.25" customHeight="1" x14ac:dyDescent="0.45">
      <c r="A465" s="51" t="s">
        <v>698</v>
      </c>
      <c r="B465" s="171" t="s">
        <v>13</v>
      </c>
      <c r="C465" s="63" t="s">
        <v>12</v>
      </c>
      <c r="D465" s="116"/>
      <c r="E465" s="65"/>
      <c r="F465" s="65"/>
      <c r="G465" s="65"/>
      <c r="H465" s="65"/>
      <c r="I465" s="67"/>
      <c r="J465" s="103">
        <f>SUM(J466:J475)</f>
        <v>0</v>
      </c>
      <c r="K465" s="71">
        <f>SUM(K466:K475)</f>
        <v>0</v>
      </c>
      <c r="L465" s="70">
        <f>SUM(L466:L475)</f>
        <v>0</v>
      </c>
      <c r="M465" s="71">
        <f>SUM(M466:M475)</f>
        <v>0</v>
      </c>
      <c r="N465" s="72">
        <f>J465+K465</f>
        <v>0</v>
      </c>
      <c r="O465" s="73">
        <f>L465+M465</f>
        <v>0</v>
      </c>
    </row>
    <row r="466" spans="1:29" ht="14.25" hidden="1" customHeight="1" outlineLevel="1" x14ac:dyDescent="0.45">
      <c r="A466" s="77" t="s">
        <v>699</v>
      </c>
      <c r="B466" s="171"/>
      <c r="C466" s="52" t="s">
        <v>5</v>
      </c>
      <c r="D466" s="53"/>
      <c r="E466" s="54"/>
      <c r="F466" s="55"/>
      <c r="G466" s="55"/>
      <c r="H466" s="56"/>
      <c r="I466" s="57"/>
      <c r="J466" s="75">
        <f t="shared" ref="J466:J475" si="359">IF(F466="ja",T466,0)</f>
        <v>0</v>
      </c>
      <c r="K466" s="76">
        <f t="shared" ref="K466:K475" si="360">IF(F466="nein",T466,0)</f>
        <v>0</v>
      </c>
      <c r="L466" s="78">
        <f t="shared" ref="L466:L475" si="361">IF(F466="ja",AC466,0)</f>
        <v>0</v>
      </c>
      <c r="M466" s="79">
        <f t="shared" ref="M466:M475" si="362">IF(F466="nein",AC466,0)</f>
        <v>0</v>
      </c>
      <c r="N466" s="60">
        <f t="shared" ref="N466:N475" si="363">J466+K466</f>
        <v>0</v>
      </c>
      <c r="O466" s="61">
        <f t="shared" ref="O466:O475" si="364">L466+M466</f>
        <v>0</v>
      </c>
      <c r="Q466" s="14">
        <f t="shared" ref="Q466:Q475" si="365">IF(AND(G466="nein",H466&gt;=K$12),H466,K$12)</f>
        <v>0</v>
      </c>
      <c r="R466" s="14">
        <f t="shared" ref="R466:R475" si="366">IF(AND(H466="",I466="",E466&lt;&gt;"",F466&lt;&gt;""),N$12,IF(AND(I466="",E466=""),0,IF(AND(E466&lt;&gt;"",I466&lt;&gt;"",I466&lt;=N$12),I466,IF(AND(E466&lt;&gt;"",I466&lt;&gt;"",I466&gt;N$12),IF(F466="nein",I466="",N$12),N$12))))</f>
        <v>0</v>
      </c>
      <c r="S466" s="62">
        <f t="shared" ref="S466:S475" si="367">IF(ISERROR(DATEDIF(Q466,R466,"d")+1),0,(DATEDIF(Q466,R466,"d")+1))</f>
        <v>1</v>
      </c>
      <c r="T466" s="21">
        <f t="shared" ref="T466:T475" si="368">IF(G466="ja",E466/38.5,S466/$R$18*E466/38.5)</f>
        <v>0</v>
      </c>
      <c r="U466" s="3">
        <f t="shared" ref="U466:U475" si="369">MONTH(Q466)</f>
        <v>1</v>
      </c>
      <c r="V466" s="3">
        <f t="shared" ref="V466:V475" si="370">MONTH(R466)</f>
        <v>1</v>
      </c>
      <c r="W466" s="3" t="e">
        <f t="shared" ref="W466:W475" si="371">IF($G466="ja",1,IF(AND((W$6&gt;=EOMONTH($H466,-1)+1),W$6&lt;=$R466),1,0))</f>
        <v>#NUM!</v>
      </c>
      <c r="X466" s="50" t="e">
        <f t="shared" ref="X466:X475" si="372">IF($U466=W$10,"A","")</f>
        <v>#NUM!</v>
      </c>
      <c r="Y466" s="50" t="e">
        <f t="shared" ref="Y466:Y475" si="373">IF($V466=W$10,"E","")</f>
        <v>#NUM!</v>
      </c>
      <c r="Z466" s="14" t="e">
        <f t="shared" ref="Z466:Z475" si="374">IF(AND(W466=1,X466="A"),$Q466,IF(AND(W466=1,X466&lt;&gt;"A"),W$6,""))</f>
        <v>#NUM!</v>
      </c>
      <c r="AA466" s="14" t="e">
        <f t="shared" ref="AA466:AA475" si="375">IF(AND(W466=1,Y466="E"),$R466,IF(AND(W466=1,Y466&lt;&gt;"E"),W$8,""))</f>
        <v>#NUM!</v>
      </c>
      <c r="AB466" s="21">
        <f t="shared" ref="AB466:AB475" si="376">IF(ISERROR(DATEDIF(Z466,AA466,"d")+1),0,DATEDIF(Z466,AA466,"d")+1)</f>
        <v>0</v>
      </c>
      <c r="AC466" s="21">
        <f t="shared" ref="AC466:AC475" si="377">IF(ISERROR(AB466/W$12*$E466/38.5),0,AB466/W$12*$E466/38.5)</f>
        <v>0</v>
      </c>
    </row>
    <row r="467" spans="1:29" ht="14.25" hidden="1" customHeight="1" outlineLevel="1" x14ac:dyDescent="0.45">
      <c r="A467" s="77" t="s">
        <v>700</v>
      </c>
      <c r="B467" s="171"/>
      <c r="C467" s="52" t="s">
        <v>4</v>
      </c>
      <c r="D467" s="53"/>
      <c r="E467" s="54"/>
      <c r="F467" s="55"/>
      <c r="G467" s="55"/>
      <c r="H467" s="56"/>
      <c r="I467" s="57"/>
      <c r="J467" s="75">
        <f t="shared" si="359"/>
        <v>0</v>
      </c>
      <c r="K467" s="76">
        <f t="shared" si="360"/>
        <v>0</v>
      </c>
      <c r="L467" s="78">
        <f t="shared" si="361"/>
        <v>0</v>
      </c>
      <c r="M467" s="79">
        <f t="shared" si="362"/>
        <v>0</v>
      </c>
      <c r="N467" s="60">
        <f t="shared" si="363"/>
        <v>0</v>
      </c>
      <c r="O467" s="61">
        <f t="shared" si="364"/>
        <v>0</v>
      </c>
      <c r="Q467" s="14">
        <f t="shared" si="365"/>
        <v>0</v>
      </c>
      <c r="R467" s="14">
        <f t="shared" si="366"/>
        <v>0</v>
      </c>
      <c r="S467" s="62">
        <f t="shared" si="367"/>
        <v>1</v>
      </c>
      <c r="T467" s="21">
        <f t="shared" si="368"/>
        <v>0</v>
      </c>
      <c r="U467" s="3">
        <f t="shared" si="369"/>
        <v>1</v>
      </c>
      <c r="V467" s="3">
        <f t="shared" si="370"/>
        <v>1</v>
      </c>
      <c r="W467" s="3" t="e">
        <f t="shared" si="371"/>
        <v>#NUM!</v>
      </c>
      <c r="X467" s="50" t="e">
        <f t="shared" si="372"/>
        <v>#NUM!</v>
      </c>
      <c r="Y467" s="50" t="e">
        <f t="shared" si="373"/>
        <v>#NUM!</v>
      </c>
      <c r="Z467" s="14" t="e">
        <f t="shared" si="374"/>
        <v>#NUM!</v>
      </c>
      <c r="AA467" s="14" t="e">
        <f t="shared" si="375"/>
        <v>#NUM!</v>
      </c>
      <c r="AB467" s="21">
        <f t="shared" si="376"/>
        <v>0</v>
      </c>
      <c r="AC467" s="21">
        <f t="shared" si="377"/>
        <v>0</v>
      </c>
    </row>
    <row r="468" spans="1:29" ht="14.25" hidden="1" customHeight="1" outlineLevel="1" x14ac:dyDescent="0.45">
      <c r="A468" s="77" t="s">
        <v>701</v>
      </c>
      <c r="B468" s="171"/>
      <c r="C468" s="52" t="s">
        <v>3</v>
      </c>
      <c r="D468" s="53"/>
      <c r="E468" s="54"/>
      <c r="F468" s="55"/>
      <c r="G468" s="55"/>
      <c r="H468" s="56"/>
      <c r="I468" s="57"/>
      <c r="J468" s="75">
        <f t="shared" si="359"/>
        <v>0</v>
      </c>
      <c r="K468" s="76">
        <f t="shared" si="360"/>
        <v>0</v>
      </c>
      <c r="L468" s="78">
        <f t="shared" si="361"/>
        <v>0</v>
      </c>
      <c r="M468" s="79">
        <f t="shared" si="362"/>
        <v>0</v>
      </c>
      <c r="N468" s="60">
        <f t="shared" si="363"/>
        <v>0</v>
      </c>
      <c r="O468" s="61">
        <f t="shared" si="364"/>
        <v>0</v>
      </c>
      <c r="Q468" s="14">
        <f t="shared" si="365"/>
        <v>0</v>
      </c>
      <c r="R468" s="14">
        <f t="shared" si="366"/>
        <v>0</v>
      </c>
      <c r="S468" s="62">
        <f t="shared" si="367"/>
        <v>1</v>
      </c>
      <c r="T468" s="21">
        <f t="shared" si="368"/>
        <v>0</v>
      </c>
      <c r="U468" s="3">
        <f t="shared" si="369"/>
        <v>1</v>
      </c>
      <c r="V468" s="3">
        <f t="shared" si="370"/>
        <v>1</v>
      </c>
      <c r="W468" s="3" t="e">
        <f t="shared" si="371"/>
        <v>#NUM!</v>
      </c>
      <c r="X468" s="50" t="e">
        <f t="shared" si="372"/>
        <v>#NUM!</v>
      </c>
      <c r="Y468" s="50" t="e">
        <f t="shared" si="373"/>
        <v>#NUM!</v>
      </c>
      <c r="Z468" s="14" t="e">
        <f t="shared" si="374"/>
        <v>#NUM!</v>
      </c>
      <c r="AA468" s="14" t="e">
        <f t="shared" si="375"/>
        <v>#NUM!</v>
      </c>
      <c r="AB468" s="21">
        <f t="shared" si="376"/>
        <v>0</v>
      </c>
      <c r="AC468" s="21">
        <f t="shared" si="377"/>
        <v>0</v>
      </c>
    </row>
    <row r="469" spans="1:29" ht="14.25" hidden="1" customHeight="1" outlineLevel="1" x14ac:dyDescent="0.45">
      <c r="A469" s="77" t="s">
        <v>702</v>
      </c>
      <c r="B469" s="171"/>
      <c r="C469" s="52" t="s">
        <v>2</v>
      </c>
      <c r="D469" s="53"/>
      <c r="E469" s="54"/>
      <c r="F469" s="55"/>
      <c r="G469" s="55"/>
      <c r="H469" s="56"/>
      <c r="I469" s="57"/>
      <c r="J469" s="75">
        <f t="shared" si="359"/>
        <v>0</v>
      </c>
      <c r="K469" s="76">
        <f t="shared" si="360"/>
        <v>0</v>
      </c>
      <c r="L469" s="78">
        <f t="shared" si="361"/>
        <v>0</v>
      </c>
      <c r="M469" s="79">
        <f t="shared" si="362"/>
        <v>0</v>
      </c>
      <c r="N469" s="60">
        <f t="shared" si="363"/>
        <v>0</v>
      </c>
      <c r="O469" s="61">
        <f t="shared" si="364"/>
        <v>0</v>
      </c>
      <c r="Q469" s="14">
        <f t="shared" si="365"/>
        <v>0</v>
      </c>
      <c r="R469" s="14">
        <f t="shared" si="366"/>
        <v>0</v>
      </c>
      <c r="S469" s="62">
        <f t="shared" si="367"/>
        <v>1</v>
      </c>
      <c r="T469" s="21">
        <f t="shared" si="368"/>
        <v>0</v>
      </c>
      <c r="U469" s="3">
        <f t="shared" si="369"/>
        <v>1</v>
      </c>
      <c r="V469" s="3">
        <f t="shared" si="370"/>
        <v>1</v>
      </c>
      <c r="W469" s="3" t="e">
        <f t="shared" si="371"/>
        <v>#NUM!</v>
      </c>
      <c r="X469" s="50" t="e">
        <f t="shared" si="372"/>
        <v>#NUM!</v>
      </c>
      <c r="Y469" s="50" t="e">
        <f t="shared" si="373"/>
        <v>#NUM!</v>
      </c>
      <c r="Z469" s="14" t="e">
        <f t="shared" si="374"/>
        <v>#NUM!</v>
      </c>
      <c r="AA469" s="14" t="e">
        <f t="shared" si="375"/>
        <v>#NUM!</v>
      </c>
      <c r="AB469" s="21">
        <f t="shared" si="376"/>
        <v>0</v>
      </c>
      <c r="AC469" s="21">
        <f t="shared" si="377"/>
        <v>0</v>
      </c>
    </row>
    <row r="470" spans="1:29" ht="14.25" hidden="1" customHeight="1" outlineLevel="1" x14ac:dyDescent="0.45">
      <c r="A470" s="77" t="s">
        <v>703</v>
      </c>
      <c r="B470" s="171"/>
      <c r="C470" s="52" t="s">
        <v>1</v>
      </c>
      <c r="D470" s="53"/>
      <c r="E470" s="54"/>
      <c r="F470" s="55"/>
      <c r="G470" s="55"/>
      <c r="H470" s="56"/>
      <c r="I470" s="57"/>
      <c r="J470" s="75">
        <f t="shared" si="359"/>
        <v>0</v>
      </c>
      <c r="K470" s="76">
        <f t="shared" si="360"/>
        <v>0</v>
      </c>
      <c r="L470" s="78">
        <f t="shared" si="361"/>
        <v>0</v>
      </c>
      <c r="M470" s="79">
        <f t="shared" si="362"/>
        <v>0</v>
      </c>
      <c r="N470" s="60">
        <f t="shared" si="363"/>
        <v>0</v>
      </c>
      <c r="O470" s="61">
        <f t="shared" si="364"/>
        <v>0</v>
      </c>
      <c r="Q470" s="14">
        <f t="shared" si="365"/>
        <v>0</v>
      </c>
      <c r="R470" s="14">
        <f t="shared" si="366"/>
        <v>0</v>
      </c>
      <c r="S470" s="62">
        <f t="shared" si="367"/>
        <v>1</v>
      </c>
      <c r="T470" s="21">
        <f t="shared" si="368"/>
        <v>0</v>
      </c>
      <c r="U470" s="3">
        <f t="shared" si="369"/>
        <v>1</v>
      </c>
      <c r="V470" s="3">
        <f t="shared" si="370"/>
        <v>1</v>
      </c>
      <c r="W470" s="3" t="e">
        <f t="shared" si="371"/>
        <v>#NUM!</v>
      </c>
      <c r="X470" s="50" t="e">
        <f t="shared" si="372"/>
        <v>#NUM!</v>
      </c>
      <c r="Y470" s="50" t="e">
        <f t="shared" si="373"/>
        <v>#NUM!</v>
      </c>
      <c r="Z470" s="14" t="e">
        <f t="shared" si="374"/>
        <v>#NUM!</v>
      </c>
      <c r="AA470" s="14" t="e">
        <f t="shared" si="375"/>
        <v>#NUM!</v>
      </c>
      <c r="AB470" s="21">
        <f t="shared" si="376"/>
        <v>0</v>
      </c>
      <c r="AC470" s="21">
        <f t="shared" si="377"/>
        <v>0</v>
      </c>
    </row>
    <row r="471" spans="1:29" ht="14.25" hidden="1" customHeight="1" outlineLevel="1" x14ac:dyDescent="0.45">
      <c r="A471" s="77" t="s">
        <v>704</v>
      </c>
      <c r="B471" s="171"/>
      <c r="C471" s="52" t="s">
        <v>35</v>
      </c>
      <c r="D471" s="53"/>
      <c r="E471" s="54"/>
      <c r="F471" s="55"/>
      <c r="G471" s="55"/>
      <c r="H471" s="56"/>
      <c r="I471" s="57"/>
      <c r="J471" s="75">
        <f t="shared" si="359"/>
        <v>0</v>
      </c>
      <c r="K471" s="76">
        <f t="shared" si="360"/>
        <v>0</v>
      </c>
      <c r="L471" s="78">
        <f t="shared" si="361"/>
        <v>0</v>
      </c>
      <c r="M471" s="79">
        <f t="shared" si="362"/>
        <v>0</v>
      </c>
      <c r="N471" s="60">
        <f t="shared" si="363"/>
        <v>0</v>
      </c>
      <c r="O471" s="61">
        <f t="shared" si="364"/>
        <v>0</v>
      </c>
      <c r="Q471" s="14">
        <f t="shared" si="365"/>
        <v>0</v>
      </c>
      <c r="R471" s="14">
        <f t="shared" si="366"/>
        <v>0</v>
      </c>
      <c r="S471" s="62">
        <f t="shared" si="367"/>
        <v>1</v>
      </c>
      <c r="T471" s="21">
        <f t="shared" si="368"/>
        <v>0</v>
      </c>
      <c r="U471" s="3">
        <f t="shared" si="369"/>
        <v>1</v>
      </c>
      <c r="V471" s="3">
        <f t="shared" si="370"/>
        <v>1</v>
      </c>
      <c r="W471" s="3" t="e">
        <f t="shared" si="371"/>
        <v>#NUM!</v>
      </c>
      <c r="X471" s="50" t="e">
        <f t="shared" si="372"/>
        <v>#NUM!</v>
      </c>
      <c r="Y471" s="50" t="e">
        <f t="shared" si="373"/>
        <v>#NUM!</v>
      </c>
      <c r="Z471" s="14" t="e">
        <f t="shared" si="374"/>
        <v>#NUM!</v>
      </c>
      <c r="AA471" s="14" t="e">
        <f t="shared" si="375"/>
        <v>#NUM!</v>
      </c>
      <c r="AB471" s="21">
        <f t="shared" si="376"/>
        <v>0</v>
      </c>
      <c r="AC471" s="21">
        <f t="shared" si="377"/>
        <v>0</v>
      </c>
    </row>
    <row r="472" spans="1:29" ht="14.25" hidden="1" customHeight="1" outlineLevel="1" x14ac:dyDescent="0.45">
      <c r="A472" s="77" t="s">
        <v>705</v>
      </c>
      <c r="B472" s="171"/>
      <c r="C472" s="52" t="s">
        <v>36</v>
      </c>
      <c r="D472" s="53"/>
      <c r="E472" s="54"/>
      <c r="F472" s="55"/>
      <c r="G472" s="55"/>
      <c r="H472" s="56"/>
      <c r="I472" s="57"/>
      <c r="J472" s="75">
        <f t="shared" si="359"/>
        <v>0</v>
      </c>
      <c r="K472" s="76">
        <f t="shared" si="360"/>
        <v>0</v>
      </c>
      <c r="L472" s="78">
        <f t="shared" si="361"/>
        <v>0</v>
      </c>
      <c r="M472" s="79">
        <f t="shared" si="362"/>
        <v>0</v>
      </c>
      <c r="N472" s="60">
        <f t="shared" si="363"/>
        <v>0</v>
      </c>
      <c r="O472" s="61">
        <f t="shared" si="364"/>
        <v>0</v>
      </c>
      <c r="Q472" s="14">
        <f t="shared" si="365"/>
        <v>0</v>
      </c>
      <c r="R472" s="14">
        <f t="shared" si="366"/>
        <v>0</v>
      </c>
      <c r="S472" s="62">
        <f t="shared" si="367"/>
        <v>1</v>
      </c>
      <c r="T472" s="21">
        <f t="shared" si="368"/>
        <v>0</v>
      </c>
      <c r="U472" s="3">
        <f t="shared" si="369"/>
        <v>1</v>
      </c>
      <c r="V472" s="3">
        <f t="shared" si="370"/>
        <v>1</v>
      </c>
      <c r="W472" s="3" t="e">
        <f t="shared" si="371"/>
        <v>#NUM!</v>
      </c>
      <c r="X472" s="50" t="e">
        <f t="shared" si="372"/>
        <v>#NUM!</v>
      </c>
      <c r="Y472" s="50" t="e">
        <f t="shared" si="373"/>
        <v>#NUM!</v>
      </c>
      <c r="Z472" s="14" t="e">
        <f t="shared" si="374"/>
        <v>#NUM!</v>
      </c>
      <c r="AA472" s="14" t="e">
        <f t="shared" si="375"/>
        <v>#NUM!</v>
      </c>
      <c r="AB472" s="21">
        <f t="shared" si="376"/>
        <v>0</v>
      </c>
      <c r="AC472" s="21">
        <f t="shared" si="377"/>
        <v>0</v>
      </c>
    </row>
    <row r="473" spans="1:29" ht="14.25" hidden="1" customHeight="1" outlineLevel="1" x14ac:dyDescent="0.45">
      <c r="A473" s="77" t="s">
        <v>706</v>
      </c>
      <c r="B473" s="171"/>
      <c r="C473" s="52" t="s">
        <v>37</v>
      </c>
      <c r="D473" s="53"/>
      <c r="E473" s="54"/>
      <c r="F473" s="55"/>
      <c r="G473" s="55"/>
      <c r="H473" s="56"/>
      <c r="I473" s="57"/>
      <c r="J473" s="75">
        <f t="shared" si="359"/>
        <v>0</v>
      </c>
      <c r="K473" s="76">
        <f t="shared" si="360"/>
        <v>0</v>
      </c>
      <c r="L473" s="78">
        <f t="shared" si="361"/>
        <v>0</v>
      </c>
      <c r="M473" s="79">
        <f t="shared" si="362"/>
        <v>0</v>
      </c>
      <c r="N473" s="60">
        <f t="shared" si="363"/>
        <v>0</v>
      </c>
      <c r="O473" s="61">
        <f t="shared" si="364"/>
        <v>0</v>
      </c>
      <c r="Q473" s="14">
        <f t="shared" si="365"/>
        <v>0</v>
      </c>
      <c r="R473" s="14">
        <f t="shared" si="366"/>
        <v>0</v>
      </c>
      <c r="S473" s="62">
        <f t="shared" si="367"/>
        <v>1</v>
      </c>
      <c r="T473" s="21">
        <f t="shared" si="368"/>
        <v>0</v>
      </c>
      <c r="U473" s="3">
        <f t="shared" si="369"/>
        <v>1</v>
      </c>
      <c r="V473" s="3">
        <f t="shared" si="370"/>
        <v>1</v>
      </c>
      <c r="W473" s="3" t="e">
        <f t="shared" si="371"/>
        <v>#NUM!</v>
      </c>
      <c r="X473" s="50" t="e">
        <f t="shared" si="372"/>
        <v>#NUM!</v>
      </c>
      <c r="Y473" s="50" t="e">
        <f t="shared" si="373"/>
        <v>#NUM!</v>
      </c>
      <c r="Z473" s="14" t="e">
        <f t="shared" si="374"/>
        <v>#NUM!</v>
      </c>
      <c r="AA473" s="14" t="e">
        <f t="shared" si="375"/>
        <v>#NUM!</v>
      </c>
      <c r="AB473" s="21">
        <f t="shared" si="376"/>
        <v>0</v>
      </c>
      <c r="AC473" s="21">
        <f t="shared" si="377"/>
        <v>0</v>
      </c>
    </row>
    <row r="474" spans="1:29" ht="14.25" hidden="1" customHeight="1" outlineLevel="1" x14ac:dyDescent="0.45">
      <c r="A474" s="77" t="s">
        <v>707</v>
      </c>
      <c r="B474" s="171"/>
      <c r="C474" s="52" t="s">
        <v>38</v>
      </c>
      <c r="D474" s="53"/>
      <c r="E474" s="54"/>
      <c r="F474" s="55"/>
      <c r="G474" s="55"/>
      <c r="H474" s="56"/>
      <c r="I474" s="57"/>
      <c r="J474" s="75">
        <f t="shared" si="359"/>
        <v>0</v>
      </c>
      <c r="K474" s="76">
        <f t="shared" si="360"/>
        <v>0</v>
      </c>
      <c r="L474" s="78">
        <f t="shared" si="361"/>
        <v>0</v>
      </c>
      <c r="M474" s="79">
        <f t="shared" si="362"/>
        <v>0</v>
      </c>
      <c r="N474" s="60">
        <f t="shared" si="363"/>
        <v>0</v>
      </c>
      <c r="O474" s="61">
        <f t="shared" si="364"/>
        <v>0</v>
      </c>
      <c r="Q474" s="14">
        <f t="shared" si="365"/>
        <v>0</v>
      </c>
      <c r="R474" s="14">
        <f t="shared" si="366"/>
        <v>0</v>
      </c>
      <c r="S474" s="62">
        <f t="shared" si="367"/>
        <v>1</v>
      </c>
      <c r="T474" s="21">
        <f t="shared" si="368"/>
        <v>0</v>
      </c>
      <c r="U474" s="3">
        <f t="shared" si="369"/>
        <v>1</v>
      </c>
      <c r="V474" s="3">
        <f t="shared" si="370"/>
        <v>1</v>
      </c>
      <c r="W474" s="3" t="e">
        <f t="shared" si="371"/>
        <v>#NUM!</v>
      </c>
      <c r="X474" s="50" t="e">
        <f t="shared" si="372"/>
        <v>#NUM!</v>
      </c>
      <c r="Y474" s="50" t="e">
        <f t="shared" si="373"/>
        <v>#NUM!</v>
      </c>
      <c r="Z474" s="14" t="e">
        <f t="shared" si="374"/>
        <v>#NUM!</v>
      </c>
      <c r="AA474" s="14" t="e">
        <f t="shared" si="375"/>
        <v>#NUM!</v>
      </c>
      <c r="AB474" s="21">
        <f t="shared" si="376"/>
        <v>0</v>
      </c>
      <c r="AC474" s="21">
        <f t="shared" si="377"/>
        <v>0</v>
      </c>
    </row>
    <row r="475" spans="1:29" ht="14.25" hidden="1" customHeight="1" outlineLevel="1" x14ac:dyDescent="0.45">
      <c r="A475" s="77" t="s">
        <v>708</v>
      </c>
      <c r="B475" s="171"/>
      <c r="C475" s="52" t="s">
        <v>39</v>
      </c>
      <c r="D475" s="53"/>
      <c r="E475" s="54"/>
      <c r="F475" s="55"/>
      <c r="G475" s="55"/>
      <c r="H475" s="56"/>
      <c r="I475" s="57"/>
      <c r="J475" s="75">
        <f t="shared" si="359"/>
        <v>0</v>
      </c>
      <c r="K475" s="76">
        <f t="shared" si="360"/>
        <v>0</v>
      </c>
      <c r="L475" s="78">
        <f t="shared" si="361"/>
        <v>0</v>
      </c>
      <c r="M475" s="79">
        <f t="shared" si="362"/>
        <v>0</v>
      </c>
      <c r="N475" s="60">
        <f t="shared" si="363"/>
        <v>0</v>
      </c>
      <c r="O475" s="61">
        <f t="shared" si="364"/>
        <v>0</v>
      </c>
      <c r="Q475" s="14">
        <f t="shared" si="365"/>
        <v>0</v>
      </c>
      <c r="R475" s="14">
        <f t="shared" si="366"/>
        <v>0</v>
      </c>
      <c r="S475" s="62">
        <f t="shared" si="367"/>
        <v>1</v>
      </c>
      <c r="T475" s="21">
        <f t="shared" si="368"/>
        <v>0</v>
      </c>
      <c r="U475" s="3">
        <f t="shared" si="369"/>
        <v>1</v>
      </c>
      <c r="V475" s="3">
        <f t="shared" si="370"/>
        <v>1</v>
      </c>
      <c r="W475" s="3" t="e">
        <f t="shared" si="371"/>
        <v>#NUM!</v>
      </c>
      <c r="X475" s="50" t="e">
        <f t="shared" si="372"/>
        <v>#NUM!</v>
      </c>
      <c r="Y475" s="50" t="e">
        <f t="shared" si="373"/>
        <v>#NUM!</v>
      </c>
      <c r="Z475" s="14" t="e">
        <f t="shared" si="374"/>
        <v>#NUM!</v>
      </c>
      <c r="AA475" s="14" t="e">
        <f t="shared" si="375"/>
        <v>#NUM!</v>
      </c>
      <c r="AB475" s="21">
        <f t="shared" si="376"/>
        <v>0</v>
      </c>
      <c r="AC475" s="21">
        <f t="shared" si="377"/>
        <v>0</v>
      </c>
    </row>
    <row r="476" spans="1:29" ht="15" customHeight="1" collapsed="1" thickBot="1" x14ac:dyDescent="0.5">
      <c r="A476" s="77" t="s">
        <v>709</v>
      </c>
      <c r="B476" s="171"/>
      <c r="C476" s="63" t="s">
        <v>6</v>
      </c>
      <c r="D476" s="116"/>
      <c r="E476" s="65"/>
      <c r="F476" s="65"/>
      <c r="G476" s="65"/>
      <c r="H476" s="65"/>
      <c r="I476" s="67"/>
      <c r="J476" s="103">
        <f>SUM(J477:J481)</f>
        <v>0</v>
      </c>
      <c r="K476" s="71">
        <f>SUM(K477:K481)</f>
        <v>0</v>
      </c>
      <c r="L476" s="70">
        <f>SUM(L477:L481)</f>
        <v>0</v>
      </c>
      <c r="M476" s="71">
        <f>SUM(M477:M481)</f>
        <v>0</v>
      </c>
      <c r="N476" s="72">
        <f>J476+K476</f>
        <v>0</v>
      </c>
      <c r="O476" s="73">
        <f t="shared" ref="O476:O481" si="378">L476+M476</f>
        <v>0</v>
      </c>
    </row>
    <row r="477" spans="1:29" ht="15" hidden="1" customHeight="1" outlineLevel="1" x14ac:dyDescent="0.45">
      <c r="A477" s="77" t="s">
        <v>710</v>
      </c>
      <c r="B477" s="171"/>
      <c r="C477" s="52" t="s">
        <v>5</v>
      </c>
      <c r="D477" s="118"/>
      <c r="E477" s="54"/>
      <c r="F477" s="55"/>
      <c r="G477" s="55"/>
      <c r="H477" s="56"/>
      <c r="I477" s="57"/>
      <c r="J477" s="75">
        <f t="shared" ref="J477:J481" si="379">IF(F477="ja",T477,0)</f>
        <v>0</v>
      </c>
      <c r="K477" s="76">
        <f t="shared" ref="K477:K481" si="380">IF(F477="nein",T477,0)</f>
        <v>0</v>
      </c>
      <c r="L477" s="78">
        <f t="shared" ref="L477:L481" si="381">IF(F477="ja",AC477,0)</f>
        <v>0</v>
      </c>
      <c r="M477" s="79">
        <f t="shared" ref="M477:M481" si="382">IF(F477="nein",AC477,0)</f>
        <v>0</v>
      </c>
      <c r="N477" s="60">
        <f t="shared" ref="N477:N481" si="383">J477+K477</f>
        <v>0</v>
      </c>
      <c r="O477" s="61">
        <f t="shared" si="378"/>
        <v>0</v>
      </c>
      <c r="Q477" s="14">
        <f>IF(AND(G477="nein",H477&gt;=K$12),H477,K$12)</f>
        <v>0</v>
      </c>
      <c r="R477" s="14">
        <f t="shared" ref="R477:R481" si="384">IF(AND(H477="",I477="",E477&lt;&gt;"",F477&lt;&gt;""),N$12,IF(AND(I477="",E477=""),0,IF(AND(E477&lt;&gt;"",I477&lt;&gt;"",I477&lt;=N$12),I477,IF(AND(E477&lt;&gt;"",I477&lt;&gt;"",I477&gt;N$12),IF(F477="nein",I477="",N$12),N$12))))</f>
        <v>0</v>
      </c>
      <c r="S477" s="62">
        <f t="shared" ref="S477:S481" si="385">IF(ISERROR(DATEDIF(Q477,R477,"d")+1),0,(DATEDIF(Q477,R477,"d")+1))</f>
        <v>1</v>
      </c>
      <c r="T477" s="21">
        <f>IF(G477="ja",E477/38.5,S477/$R$18*E477/38.5)</f>
        <v>0</v>
      </c>
      <c r="U477" s="3">
        <f t="shared" ref="U477:U481" si="386">MONTH(Q477)</f>
        <v>1</v>
      </c>
      <c r="V477" s="3">
        <f t="shared" ref="V477:V481" si="387">MONTH(R477)</f>
        <v>1</v>
      </c>
      <c r="W477" s="3" t="e">
        <f>IF($G477="ja",1,IF(AND((W$6&gt;=EOMONTH($H477,-1)+1),W$6&lt;=$R477),1,0))</f>
        <v>#NUM!</v>
      </c>
      <c r="X477" s="50" t="e">
        <f t="shared" ref="X477:X481" si="388">IF($U477=W$10,"A","")</f>
        <v>#NUM!</v>
      </c>
      <c r="Y477" s="50" t="e">
        <f t="shared" ref="Y477:Y481" si="389">IF($V477=W$10,"E","")</f>
        <v>#NUM!</v>
      </c>
      <c r="Z477" s="14" t="e">
        <f t="shared" ref="Z477:Z481" si="390">IF(AND(W477=1,X477="A"),$Q477,IF(AND(W477=1,X477&lt;&gt;"A"),W$6,""))</f>
        <v>#NUM!</v>
      </c>
      <c r="AA477" s="14" t="e">
        <f t="shared" ref="AA477:AA481" si="391">IF(AND(W477=1,Y477="E"),$R477,IF(AND(W477=1,Y477&lt;&gt;"E"),W$8,""))</f>
        <v>#NUM!</v>
      </c>
      <c r="AB477" s="21">
        <f t="shared" ref="AB477:AB481" si="392">IF(ISERROR(DATEDIF(Z477,AA477,"d")+1),0,DATEDIF(Z477,AA477,"d")+1)</f>
        <v>0</v>
      </c>
      <c r="AC477" s="21">
        <f t="shared" ref="AC477:AC481" si="393">IF(ISERROR(AB477/W$12*$E477/38.5),0,AB477/W$12*$E477/38.5)</f>
        <v>0</v>
      </c>
    </row>
    <row r="478" spans="1:29" ht="15" hidden="1" customHeight="1" outlineLevel="1" x14ac:dyDescent="0.45">
      <c r="A478" s="77" t="s">
        <v>711</v>
      </c>
      <c r="B478" s="171"/>
      <c r="C478" s="52" t="s">
        <v>4</v>
      </c>
      <c r="D478" s="118"/>
      <c r="E478" s="54"/>
      <c r="F478" s="55"/>
      <c r="G478" s="55"/>
      <c r="H478" s="56"/>
      <c r="I478" s="57"/>
      <c r="J478" s="75">
        <f t="shared" si="379"/>
        <v>0</v>
      </c>
      <c r="K478" s="76">
        <f t="shared" si="380"/>
        <v>0</v>
      </c>
      <c r="L478" s="78">
        <f t="shared" si="381"/>
        <v>0</v>
      </c>
      <c r="M478" s="79">
        <f t="shared" si="382"/>
        <v>0</v>
      </c>
      <c r="N478" s="60">
        <f t="shared" si="383"/>
        <v>0</v>
      </c>
      <c r="O478" s="61">
        <f t="shared" si="378"/>
        <v>0</v>
      </c>
      <c r="Q478" s="14">
        <f>IF(AND(G478="nein",H478&gt;=K$12),H478,K$12)</f>
        <v>0</v>
      </c>
      <c r="R478" s="14">
        <f t="shared" si="384"/>
        <v>0</v>
      </c>
      <c r="S478" s="62">
        <f t="shared" si="385"/>
        <v>1</v>
      </c>
      <c r="T478" s="21">
        <f>IF(G478="ja",E478/38.5,S478/$R$18*E478/38.5)</f>
        <v>0</v>
      </c>
      <c r="U478" s="3">
        <f t="shared" si="386"/>
        <v>1</v>
      </c>
      <c r="V478" s="3">
        <f t="shared" si="387"/>
        <v>1</v>
      </c>
      <c r="W478" s="3" t="e">
        <f>IF($G478="ja",1,IF(AND((W$6&gt;=EOMONTH($H478,-1)+1),W$6&lt;=$R478),1,0))</f>
        <v>#NUM!</v>
      </c>
      <c r="X478" s="50" t="e">
        <f t="shared" si="388"/>
        <v>#NUM!</v>
      </c>
      <c r="Y478" s="50" t="e">
        <f t="shared" si="389"/>
        <v>#NUM!</v>
      </c>
      <c r="Z478" s="14" t="e">
        <f t="shared" si="390"/>
        <v>#NUM!</v>
      </c>
      <c r="AA478" s="14" t="e">
        <f t="shared" si="391"/>
        <v>#NUM!</v>
      </c>
      <c r="AB478" s="21">
        <f t="shared" si="392"/>
        <v>0</v>
      </c>
      <c r="AC478" s="21">
        <f t="shared" si="393"/>
        <v>0</v>
      </c>
    </row>
    <row r="479" spans="1:29" ht="15" hidden="1" customHeight="1" outlineLevel="1" x14ac:dyDescent="0.45">
      <c r="A479" s="77" t="s">
        <v>712</v>
      </c>
      <c r="B479" s="171"/>
      <c r="C479" s="52" t="s">
        <v>3</v>
      </c>
      <c r="D479" s="118"/>
      <c r="E479" s="54"/>
      <c r="F479" s="55"/>
      <c r="G479" s="55"/>
      <c r="H479" s="56"/>
      <c r="I479" s="57"/>
      <c r="J479" s="75">
        <f t="shared" si="379"/>
        <v>0</v>
      </c>
      <c r="K479" s="76">
        <f t="shared" si="380"/>
        <v>0</v>
      </c>
      <c r="L479" s="78">
        <f t="shared" si="381"/>
        <v>0</v>
      </c>
      <c r="M479" s="79">
        <f t="shared" si="382"/>
        <v>0</v>
      </c>
      <c r="N479" s="60">
        <f t="shared" si="383"/>
        <v>0</v>
      </c>
      <c r="O479" s="61">
        <f t="shared" si="378"/>
        <v>0</v>
      </c>
      <c r="Q479" s="14">
        <f>IF(AND(G479="nein",H479&gt;=K$12),H479,K$12)</f>
        <v>0</v>
      </c>
      <c r="R479" s="14">
        <f t="shared" si="384"/>
        <v>0</v>
      </c>
      <c r="S479" s="62">
        <f t="shared" si="385"/>
        <v>1</v>
      </c>
      <c r="T479" s="21">
        <f>IF(G479="ja",E479/38.5,S479/$R$18*E479/38.5)</f>
        <v>0</v>
      </c>
      <c r="U479" s="3">
        <f t="shared" si="386"/>
        <v>1</v>
      </c>
      <c r="V479" s="3">
        <f t="shared" si="387"/>
        <v>1</v>
      </c>
      <c r="W479" s="3" t="e">
        <f>IF($G479="ja",1,IF(AND((W$6&gt;=EOMONTH($H479,-1)+1),W$6&lt;=$R479),1,0))</f>
        <v>#NUM!</v>
      </c>
      <c r="X479" s="50" t="e">
        <f t="shared" si="388"/>
        <v>#NUM!</v>
      </c>
      <c r="Y479" s="50" t="e">
        <f t="shared" si="389"/>
        <v>#NUM!</v>
      </c>
      <c r="Z479" s="14" t="e">
        <f t="shared" si="390"/>
        <v>#NUM!</v>
      </c>
      <c r="AA479" s="14" t="e">
        <f t="shared" si="391"/>
        <v>#NUM!</v>
      </c>
      <c r="AB479" s="21">
        <f t="shared" si="392"/>
        <v>0</v>
      </c>
      <c r="AC479" s="21">
        <f t="shared" si="393"/>
        <v>0</v>
      </c>
    </row>
    <row r="480" spans="1:29" ht="15" hidden="1" customHeight="1" outlineLevel="1" x14ac:dyDescent="0.45">
      <c r="A480" s="77" t="s">
        <v>713</v>
      </c>
      <c r="B480" s="171"/>
      <c r="C480" s="52" t="s">
        <v>2</v>
      </c>
      <c r="D480" s="118"/>
      <c r="E480" s="54"/>
      <c r="F480" s="55"/>
      <c r="G480" s="55"/>
      <c r="H480" s="56"/>
      <c r="I480" s="57"/>
      <c r="J480" s="75">
        <f t="shared" si="379"/>
        <v>0</v>
      </c>
      <c r="K480" s="76">
        <f t="shared" si="380"/>
        <v>0</v>
      </c>
      <c r="L480" s="78">
        <f t="shared" si="381"/>
        <v>0</v>
      </c>
      <c r="M480" s="79">
        <f t="shared" si="382"/>
        <v>0</v>
      </c>
      <c r="N480" s="60">
        <f t="shared" si="383"/>
        <v>0</v>
      </c>
      <c r="O480" s="61">
        <f t="shared" si="378"/>
        <v>0</v>
      </c>
      <c r="Q480" s="14">
        <f>IF(AND(G480="nein",H480&gt;=K$12),H480,K$12)</f>
        <v>0</v>
      </c>
      <c r="R480" s="14">
        <f t="shared" si="384"/>
        <v>0</v>
      </c>
      <c r="S480" s="62">
        <f t="shared" si="385"/>
        <v>1</v>
      </c>
      <c r="T480" s="21">
        <f>IF(G480="ja",E480/38.5,S480/$R$18*E480/38.5)</f>
        <v>0</v>
      </c>
      <c r="U480" s="3">
        <f t="shared" si="386"/>
        <v>1</v>
      </c>
      <c r="V480" s="3">
        <f t="shared" si="387"/>
        <v>1</v>
      </c>
      <c r="W480" s="3" t="e">
        <f>IF($G480="ja",1,IF(AND((W$6&gt;=EOMONTH($H480,-1)+1),W$6&lt;=$R480),1,0))</f>
        <v>#NUM!</v>
      </c>
      <c r="X480" s="50" t="e">
        <f t="shared" si="388"/>
        <v>#NUM!</v>
      </c>
      <c r="Y480" s="50" t="e">
        <f t="shared" si="389"/>
        <v>#NUM!</v>
      </c>
      <c r="Z480" s="14" t="e">
        <f t="shared" si="390"/>
        <v>#NUM!</v>
      </c>
      <c r="AA480" s="14" t="e">
        <f t="shared" si="391"/>
        <v>#NUM!</v>
      </c>
      <c r="AB480" s="21">
        <f t="shared" si="392"/>
        <v>0</v>
      </c>
      <c r="AC480" s="21">
        <f t="shared" si="393"/>
        <v>0</v>
      </c>
    </row>
    <row r="481" spans="1:29" ht="15" hidden="1" customHeight="1" outlineLevel="1" thickBot="1" x14ac:dyDescent="0.5">
      <c r="A481" s="77" t="s">
        <v>714</v>
      </c>
      <c r="B481" s="172"/>
      <c r="C481" s="52" t="s">
        <v>1</v>
      </c>
      <c r="D481" s="118"/>
      <c r="E481" s="85"/>
      <c r="F481" s="55"/>
      <c r="G481" s="55"/>
      <c r="H481" s="56"/>
      <c r="I481" s="57"/>
      <c r="J481" s="75">
        <f t="shared" si="379"/>
        <v>0</v>
      </c>
      <c r="K481" s="76">
        <f t="shared" si="380"/>
        <v>0</v>
      </c>
      <c r="L481" s="78">
        <f t="shared" si="381"/>
        <v>0</v>
      </c>
      <c r="M481" s="79">
        <f t="shared" si="382"/>
        <v>0</v>
      </c>
      <c r="N481" s="60">
        <f t="shared" si="383"/>
        <v>0</v>
      </c>
      <c r="O481" s="61">
        <f t="shared" si="378"/>
        <v>0</v>
      </c>
      <c r="Q481" s="14">
        <f>IF(AND(G481="nein",H481&gt;=K$12),H481,K$12)</f>
        <v>0</v>
      </c>
      <c r="R481" s="14">
        <f t="shared" si="384"/>
        <v>0</v>
      </c>
      <c r="S481" s="62">
        <f t="shared" si="385"/>
        <v>1</v>
      </c>
      <c r="T481" s="21">
        <f>IF(G481="ja",E481/38.5,S481/$R$18*E481/38.5)</f>
        <v>0</v>
      </c>
      <c r="U481" s="3">
        <f t="shared" si="386"/>
        <v>1</v>
      </c>
      <c r="V481" s="3">
        <f t="shared" si="387"/>
        <v>1</v>
      </c>
      <c r="W481" s="3" t="e">
        <f>IF($G481="ja",1,IF(AND((W$6&gt;=EOMONTH($H481,-1)+1),W$6&lt;=$R481),1,0))</f>
        <v>#NUM!</v>
      </c>
      <c r="X481" s="50" t="e">
        <f t="shared" si="388"/>
        <v>#NUM!</v>
      </c>
      <c r="Y481" s="50" t="e">
        <f t="shared" si="389"/>
        <v>#NUM!</v>
      </c>
      <c r="Z481" s="14" t="e">
        <f t="shared" si="390"/>
        <v>#NUM!</v>
      </c>
      <c r="AA481" s="14" t="e">
        <f t="shared" si="391"/>
        <v>#NUM!</v>
      </c>
      <c r="AB481" s="21">
        <f t="shared" si="392"/>
        <v>0</v>
      </c>
      <c r="AC481" s="21">
        <f t="shared" si="393"/>
        <v>0</v>
      </c>
    </row>
    <row r="482" spans="1:29" ht="39" customHeight="1" collapsed="1" thickBot="1" x14ac:dyDescent="0.5">
      <c r="A482" s="150" t="s">
        <v>9</v>
      </c>
      <c r="B482" s="151"/>
      <c r="C482" s="152"/>
      <c r="D482" s="106" t="s">
        <v>15</v>
      </c>
      <c r="E482" s="107" t="s">
        <v>14</v>
      </c>
      <c r="F482" s="108" t="s">
        <v>889</v>
      </c>
      <c r="G482" s="115" t="s">
        <v>896</v>
      </c>
      <c r="H482" s="115" t="s">
        <v>890</v>
      </c>
      <c r="I482" s="109" t="s">
        <v>891</v>
      </c>
      <c r="J482" s="93">
        <f>J483+J524+J530</f>
        <v>0</v>
      </c>
      <c r="K482" s="94">
        <f t="shared" ref="K482:O482" si="394">K483+K524+K530</f>
        <v>0</v>
      </c>
      <c r="L482" s="95">
        <f t="shared" si="394"/>
        <v>0</v>
      </c>
      <c r="M482" s="96">
        <f t="shared" si="394"/>
        <v>0</v>
      </c>
      <c r="N482" s="97">
        <f t="shared" si="394"/>
        <v>0</v>
      </c>
      <c r="O482" s="98">
        <f t="shared" si="394"/>
        <v>0</v>
      </c>
    </row>
    <row r="483" spans="1:29" ht="15" customHeight="1" x14ac:dyDescent="0.45">
      <c r="A483" s="51" t="s">
        <v>716</v>
      </c>
      <c r="B483" s="171" t="s">
        <v>9</v>
      </c>
      <c r="C483" s="63" t="s">
        <v>8</v>
      </c>
      <c r="D483" s="116"/>
      <c r="E483" s="65"/>
      <c r="F483" s="65"/>
      <c r="G483" s="65"/>
      <c r="H483" s="65"/>
      <c r="I483" s="67"/>
      <c r="J483" s="103">
        <f>SUM(J484:J523)</f>
        <v>0</v>
      </c>
      <c r="K483" s="71">
        <f>SUM(K484:K523)</f>
        <v>0</v>
      </c>
      <c r="L483" s="70">
        <f>SUM(L484:L523)</f>
        <v>0</v>
      </c>
      <c r="M483" s="71">
        <f>SUM(M484:M523)</f>
        <v>0</v>
      </c>
      <c r="N483" s="72">
        <f t="shared" ref="N483:N546" si="395">J483+K483</f>
        <v>0</v>
      </c>
      <c r="O483" s="73">
        <f t="shared" ref="O483:O546" si="396">L483+M483</f>
        <v>0</v>
      </c>
    </row>
    <row r="484" spans="1:29" ht="15" hidden="1" customHeight="1" outlineLevel="1" x14ac:dyDescent="0.45">
      <c r="A484" s="77" t="s">
        <v>717</v>
      </c>
      <c r="B484" s="171"/>
      <c r="C484" s="52" t="s">
        <v>5</v>
      </c>
      <c r="D484" s="53"/>
      <c r="E484" s="54"/>
      <c r="F484" s="55"/>
      <c r="G484" s="55"/>
      <c r="H484" s="56"/>
      <c r="I484" s="57"/>
      <c r="J484" s="75">
        <f t="shared" ref="J484:J523" si="397">IF(F484="ja",T484,0)</f>
        <v>0</v>
      </c>
      <c r="K484" s="76">
        <f t="shared" ref="K484:K523" si="398">IF(F484="nein",T484,0)</f>
        <v>0</v>
      </c>
      <c r="L484" s="78">
        <f t="shared" ref="L484:L523" si="399">IF(F484="ja",AC484,0)</f>
        <v>0</v>
      </c>
      <c r="M484" s="79">
        <f t="shared" ref="M484:M523" si="400">IF(F484="nein",AC484,0)</f>
        <v>0</v>
      </c>
      <c r="N484" s="60">
        <f t="shared" si="395"/>
        <v>0</v>
      </c>
      <c r="O484" s="61">
        <f t="shared" si="396"/>
        <v>0</v>
      </c>
      <c r="Q484" s="14">
        <f t="shared" ref="Q484:Q523" si="401">IF(AND(G484="nein",H484&gt;=K$12),H484,K$12)</f>
        <v>0</v>
      </c>
      <c r="R484" s="14">
        <f t="shared" ref="R484:R523" si="402">IF(AND(H484="",I484="",E484&lt;&gt;"",F484&lt;&gt;""),N$12,IF(AND(I484="",E484=""),0,IF(AND(E484&lt;&gt;"",I484&lt;&gt;"",I484&lt;=N$12),I484,IF(AND(E484&lt;&gt;"",I484&lt;&gt;"",I484&gt;N$12),IF(F484="nein",I484="",N$12),N$12))))</f>
        <v>0</v>
      </c>
      <c r="S484" s="62">
        <f t="shared" ref="S484:S523" si="403">IF(ISERROR(DATEDIF(Q484,R484,"d")+1),0,(DATEDIF(Q484,R484,"d")+1))</f>
        <v>1</v>
      </c>
      <c r="T484" s="21">
        <f t="shared" ref="T484:T523" si="404">IF(G484="ja",E484/38.5,S484/$R$18*E484/38.5)</f>
        <v>0</v>
      </c>
      <c r="U484" s="3">
        <f t="shared" ref="U484:U523" si="405">MONTH(Q484)</f>
        <v>1</v>
      </c>
      <c r="V484" s="3">
        <f t="shared" ref="V484:V523" si="406">MONTH(R484)</f>
        <v>1</v>
      </c>
      <c r="W484" s="3" t="e">
        <f t="shared" ref="W484:W523" si="407">IF($G484="ja",1,IF(AND((W$6&gt;=EOMONTH($H484,-1)+1),W$6&lt;=$R484),1,0))</f>
        <v>#NUM!</v>
      </c>
      <c r="X484" s="50" t="e">
        <f t="shared" ref="X484:X523" si="408">IF($U484=W$10,"A","")</f>
        <v>#NUM!</v>
      </c>
      <c r="Y484" s="50" t="e">
        <f t="shared" ref="Y484:Y523" si="409">IF($V484=W$10,"E","")</f>
        <v>#NUM!</v>
      </c>
      <c r="Z484" s="14" t="e">
        <f t="shared" ref="Z484:Z523" si="410">IF(AND(W484=1,X484="A"),$Q484,IF(AND(W484=1,X484&lt;&gt;"A"),W$6,""))</f>
        <v>#NUM!</v>
      </c>
      <c r="AA484" s="14" t="e">
        <f t="shared" ref="AA484:AA523" si="411">IF(AND(W484=1,Y484="E"),$R484,IF(AND(W484=1,Y484&lt;&gt;"E"),W$8,""))</f>
        <v>#NUM!</v>
      </c>
      <c r="AB484" s="21">
        <f t="shared" ref="AB484:AB523" si="412">IF(ISERROR(DATEDIF(Z484,AA484,"d")+1),0,DATEDIF(Z484,AA484,"d")+1)</f>
        <v>0</v>
      </c>
      <c r="AC484" s="21">
        <f t="shared" ref="AC484:AC523" si="413">IF(ISERROR(AB484/W$12*$E484/38.5),0,AB484/W$12*$E484/38.5)</f>
        <v>0</v>
      </c>
    </row>
    <row r="485" spans="1:29" ht="15" hidden="1" customHeight="1" outlineLevel="1" x14ac:dyDescent="0.45">
      <c r="A485" s="77" t="s">
        <v>718</v>
      </c>
      <c r="B485" s="171"/>
      <c r="C485" s="52" t="s">
        <v>4</v>
      </c>
      <c r="D485" s="53"/>
      <c r="E485" s="54"/>
      <c r="F485" s="55"/>
      <c r="G485" s="55"/>
      <c r="H485" s="56"/>
      <c r="I485" s="57"/>
      <c r="J485" s="75">
        <f t="shared" si="397"/>
        <v>0</v>
      </c>
      <c r="K485" s="76">
        <f t="shared" si="398"/>
        <v>0</v>
      </c>
      <c r="L485" s="78">
        <f t="shared" si="399"/>
        <v>0</v>
      </c>
      <c r="M485" s="79">
        <f t="shared" si="400"/>
        <v>0</v>
      </c>
      <c r="N485" s="60">
        <f t="shared" si="395"/>
        <v>0</v>
      </c>
      <c r="O485" s="61">
        <f t="shared" si="396"/>
        <v>0</v>
      </c>
      <c r="Q485" s="14">
        <f t="shared" si="401"/>
        <v>0</v>
      </c>
      <c r="R485" s="14">
        <f t="shared" si="402"/>
        <v>0</v>
      </c>
      <c r="S485" s="62">
        <f t="shared" si="403"/>
        <v>1</v>
      </c>
      <c r="T485" s="21">
        <f t="shared" si="404"/>
        <v>0</v>
      </c>
      <c r="U485" s="3">
        <f t="shared" si="405"/>
        <v>1</v>
      </c>
      <c r="V485" s="3">
        <f t="shared" si="406"/>
        <v>1</v>
      </c>
      <c r="W485" s="3" t="e">
        <f t="shared" si="407"/>
        <v>#NUM!</v>
      </c>
      <c r="X485" s="50" t="e">
        <f t="shared" si="408"/>
        <v>#NUM!</v>
      </c>
      <c r="Y485" s="50" t="e">
        <f t="shared" si="409"/>
        <v>#NUM!</v>
      </c>
      <c r="Z485" s="14" t="e">
        <f t="shared" si="410"/>
        <v>#NUM!</v>
      </c>
      <c r="AA485" s="14" t="e">
        <f t="shared" si="411"/>
        <v>#NUM!</v>
      </c>
      <c r="AB485" s="21">
        <f t="shared" si="412"/>
        <v>0</v>
      </c>
      <c r="AC485" s="21">
        <f t="shared" si="413"/>
        <v>0</v>
      </c>
    </row>
    <row r="486" spans="1:29" ht="15" hidden="1" customHeight="1" outlineLevel="1" x14ac:dyDescent="0.45">
      <c r="A486" s="77" t="s">
        <v>719</v>
      </c>
      <c r="B486" s="171"/>
      <c r="C486" s="52" t="s">
        <v>3</v>
      </c>
      <c r="D486" s="53"/>
      <c r="E486" s="54"/>
      <c r="F486" s="55"/>
      <c r="G486" s="55"/>
      <c r="H486" s="56"/>
      <c r="I486" s="57"/>
      <c r="J486" s="75">
        <f t="shared" si="397"/>
        <v>0</v>
      </c>
      <c r="K486" s="76">
        <f t="shared" si="398"/>
        <v>0</v>
      </c>
      <c r="L486" s="78">
        <f t="shared" si="399"/>
        <v>0</v>
      </c>
      <c r="M486" s="79">
        <f t="shared" si="400"/>
        <v>0</v>
      </c>
      <c r="N486" s="60">
        <f t="shared" si="395"/>
        <v>0</v>
      </c>
      <c r="O486" s="61">
        <f t="shared" si="396"/>
        <v>0</v>
      </c>
      <c r="Q486" s="14">
        <f t="shared" si="401"/>
        <v>0</v>
      </c>
      <c r="R486" s="14">
        <f t="shared" si="402"/>
        <v>0</v>
      </c>
      <c r="S486" s="62">
        <f t="shared" si="403"/>
        <v>1</v>
      </c>
      <c r="T486" s="21">
        <f t="shared" si="404"/>
        <v>0</v>
      </c>
      <c r="U486" s="3">
        <f t="shared" si="405"/>
        <v>1</v>
      </c>
      <c r="V486" s="3">
        <f t="shared" si="406"/>
        <v>1</v>
      </c>
      <c r="W486" s="3" t="e">
        <f t="shared" si="407"/>
        <v>#NUM!</v>
      </c>
      <c r="X486" s="50" t="e">
        <f t="shared" si="408"/>
        <v>#NUM!</v>
      </c>
      <c r="Y486" s="50" t="e">
        <f t="shared" si="409"/>
        <v>#NUM!</v>
      </c>
      <c r="Z486" s="14" t="e">
        <f t="shared" si="410"/>
        <v>#NUM!</v>
      </c>
      <c r="AA486" s="14" t="e">
        <f t="shared" si="411"/>
        <v>#NUM!</v>
      </c>
      <c r="AB486" s="21">
        <f t="shared" si="412"/>
        <v>0</v>
      </c>
      <c r="AC486" s="21">
        <f t="shared" si="413"/>
        <v>0</v>
      </c>
    </row>
    <row r="487" spans="1:29" ht="15" hidden="1" customHeight="1" outlineLevel="1" x14ac:dyDescent="0.45">
      <c r="A487" s="77" t="s">
        <v>720</v>
      </c>
      <c r="B487" s="171"/>
      <c r="C487" s="52" t="s">
        <v>2</v>
      </c>
      <c r="D487" s="53"/>
      <c r="E487" s="54"/>
      <c r="F487" s="55"/>
      <c r="G487" s="55"/>
      <c r="H487" s="56"/>
      <c r="I487" s="57"/>
      <c r="J487" s="75">
        <f t="shared" si="397"/>
        <v>0</v>
      </c>
      <c r="K487" s="76">
        <f t="shared" si="398"/>
        <v>0</v>
      </c>
      <c r="L487" s="78">
        <f t="shared" si="399"/>
        <v>0</v>
      </c>
      <c r="M487" s="79">
        <f t="shared" si="400"/>
        <v>0</v>
      </c>
      <c r="N487" s="60">
        <f t="shared" si="395"/>
        <v>0</v>
      </c>
      <c r="O487" s="61">
        <f t="shared" si="396"/>
        <v>0</v>
      </c>
      <c r="Q487" s="14">
        <f t="shared" si="401"/>
        <v>0</v>
      </c>
      <c r="R487" s="14">
        <f t="shared" si="402"/>
        <v>0</v>
      </c>
      <c r="S487" s="62">
        <f t="shared" si="403"/>
        <v>1</v>
      </c>
      <c r="T487" s="21">
        <f t="shared" si="404"/>
        <v>0</v>
      </c>
      <c r="U487" s="3">
        <f t="shared" si="405"/>
        <v>1</v>
      </c>
      <c r="V487" s="3">
        <f t="shared" si="406"/>
        <v>1</v>
      </c>
      <c r="W487" s="3" t="e">
        <f t="shared" si="407"/>
        <v>#NUM!</v>
      </c>
      <c r="X487" s="50" t="e">
        <f t="shared" si="408"/>
        <v>#NUM!</v>
      </c>
      <c r="Y487" s="50" t="e">
        <f t="shared" si="409"/>
        <v>#NUM!</v>
      </c>
      <c r="Z487" s="14" t="e">
        <f t="shared" si="410"/>
        <v>#NUM!</v>
      </c>
      <c r="AA487" s="14" t="e">
        <f t="shared" si="411"/>
        <v>#NUM!</v>
      </c>
      <c r="AB487" s="21">
        <f t="shared" si="412"/>
        <v>0</v>
      </c>
      <c r="AC487" s="21">
        <f t="shared" si="413"/>
        <v>0</v>
      </c>
    </row>
    <row r="488" spans="1:29" ht="15" hidden="1" customHeight="1" outlineLevel="1" x14ac:dyDescent="0.45">
      <c r="A488" s="77" t="s">
        <v>721</v>
      </c>
      <c r="B488" s="171"/>
      <c r="C488" s="52" t="s">
        <v>1</v>
      </c>
      <c r="D488" s="53"/>
      <c r="E488" s="54"/>
      <c r="F488" s="55"/>
      <c r="G488" s="55"/>
      <c r="H488" s="56"/>
      <c r="I488" s="57"/>
      <c r="J488" s="75">
        <f t="shared" si="397"/>
        <v>0</v>
      </c>
      <c r="K488" s="76">
        <f t="shared" si="398"/>
        <v>0</v>
      </c>
      <c r="L488" s="78">
        <f t="shared" si="399"/>
        <v>0</v>
      </c>
      <c r="M488" s="79">
        <f t="shared" si="400"/>
        <v>0</v>
      </c>
      <c r="N488" s="60">
        <f t="shared" si="395"/>
        <v>0</v>
      </c>
      <c r="O488" s="61">
        <f t="shared" si="396"/>
        <v>0</v>
      </c>
      <c r="Q488" s="14">
        <f t="shared" si="401"/>
        <v>0</v>
      </c>
      <c r="R488" s="14">
        <f t="shared" si="402"/>
        <v>0</v>
      </c>
      <c r="S488" s="62">
        <f t="shared" si="403"/>
        <v>1</v>
      </c>
      <c r="T488" s="21">
        <f t="shared" si="404"/>
        <v>0</v>
      </c>
      <c r="U488" s="3">
        <f t="shared" si="405"/>
        <v>1</v>
      </c>
      <c r="V488" s="3">
        <f t="shared" si="406"/>
        <v>1</v>
      </c>
      <c r="W488" s="3" t="e">
        <f t="shared" si="407"/>
        <v>#NUM!</v>
      </c>
      <c r="X488" s="50" t="e">
        <f t="shared" si="408"/>
        <v>#NUM!</v>
      </c>
      <c r="Y488" s="50" t="e">
        <f t="shared" si="409"/>
        <v>#NUM!</v>
      </c>
      <c r="Z488" s="14" t="e">
        <f t="shared" si="410"/>
        <v>#NUM!</v>
      </c>
      <c r="AA488" s="14" t="e">
        <f t="shared" si="411"/>
        <v>#NUM!</v>
      </c>
      <c r="AB488" s="21">
        <f t="shared" si="412"/>
        <v>0</v>
      </c>
      <c r="AC488" s="21">
        <f t="shared" si="413"/>
        <v>0</v>
      </c>
    </row>
    <row r="489" spans="1:29" ht="15" hidden="1" customHeight="1" outlineLevel="1" x14ac:dyDescent="0.45">
      <c r="A489" s="77" t="s">
        <v>722</v>
      </c>
      <c r="B489" s="171"/>
      <c r="C489" s="52" t="s">
        <v>35</v>
      </c>
      <c r="D489" s="53"/>
      <c r="E489" s="54"/>
      <c r="F489" s="55"/>
      <c r="G489" s="55"/>
      <c r="H489" s="56"/>
      <c r="I489" s="57"/>
      <c r="J489" s="75">
        <f t="shared" si="397"/>
        <v>0</v>
      </c>
      <c r="K489" s="76">
        <f t="shared" si="398"/>
        <v>0</v>
      </c>
      <c r="L489" s="78">
        <f t="shared" si="399"/>
        <v>0</v>
      </c>
      <c r="M489" s="79">
        <f t="shared" si="400"/>
        <v>0</v>
      </c>
      <c r="N489" s="60">
        <f t="shared" si="395"/>
        <v>0</v>
      </c>
      <c r="O489" s="61">
        <f t="shared" si="396"/>
        <v>0</v>
      </c>
      <c r="Q489" s="14">
        <f t="shared" si="401"/>
        <v>0</v>
      </c>
      <c r="R489" s="14">
        <f t="shared" si="402"/>
        <v>0</v>
      </c>
      <c r="S489" s="62">
        <f t="shared" si="403"/>
        <v>1</v>
      </c>
      <c r="T489" s="21">
        <f t="shared" si="404"/>
        <v>0</v>
      </c>
      <c r="U489" s="3">
        <f t="shared" si="405"/>
        <v>1</v>
      </c>
      <c r="V489" s="3">
        <f t="shared" si="406"/>
        <v>1</v>
      </c>
      <c r="W489" s="3" t="e">
        <f t="shared" si="407"/>
        <v>#NUM!</v>
      </c>
      <c r="X489" s="50" t="e">
        <f t="shared" si="408"/>
        <v>#NUM!</v>
      </c>
      <c r="Y489" s="50" t="e">
        <f t="shared" si="409"/>
        <v>#NUM!</v>
      </c>
      <c r="Z489" s="14" t="e">
        <f t="shared" si="410"/>
        <v>#NUM!</v>
      </c>
      <c r="AA489" s="14" t="e">
        <f t="shared" si="411"/>
        <v>#NUM!</v>
      </c>
      <c r="AB489" s="21">
        <f t="shared" si="412"/>
        <v>0</v>
      </c>
      <c r="AC489" s="21">
        <f t="shared" si="413"/>
        <v>0</v>
      </c>
    </row>
    <row r="490" spans="1:29" ht="15" hidden="1" customHeight="1" outlineLevel="1" x14ac:dyDescent="0.45">
      <c r="A490" s="77" t="s">
        <v>723</v>
      </c>
      <c r="B490" s="171"/>
      <c r="C490" s="52" t="s">
        <v>36</v>
      </c>
      <c r="D490" s="53"/>
      <c r="E490" s="54"/>
      <c r="F490" s="55"/>
      <c r="G490" s="55"/>
      <c r="H490" s="56"/>
      <c r="I490" s="57"/>
      <c r="J490" s="75">
        <f t="shared" si="397"/>
        <v>0</v>
      </c>
      <c r="K490" s="76">
        <f t="shared" si="398"/>
        <v>0</v>
      </c>
      <c r="L490" s="78">
        <f t="shared" si="399"/>
        <v>0</v>
      </c>
      <c r="M490" s="79">
        <f t="shared" si="400"/>
        <v>0</v>
      </c>
      <c r="N490" s="60">
        <f t="shared" si="395"/>
        <v>0</v>
      </c>
      <c r="O490" s="61">
        <f t="shared" si="396"/>
        <v>0</v>
      </c>
      <c r="Q490" s="14">
        <f t="shared" si="401"/>
        <v>0</v>
      </c>
      <c r="R490" s="14">
        <f t="shared" si="402"/>
        <v>0</v>
      </c>
      <c r="S490" s="62">
        <f t="shared" si="403"/>
        <v>1</v>
      </c>
      <c r="T490" s="21">
        <f t="shared" si="404"/>
        <v>0</v>
      </c>
      <c r="U490" s="3">
        <f t="shared" si="405"/>
        <v>1</v>
      </c>
      <c r="V490" s="3">
        <f t="shared" si="406"/>
        <v>1</v>
      </c>
      <c r="W490" s="3" t="e">
        <f t="shared" si="407"/>
        <v>#NUM!</v>
      </c>
      <c r="X490" s="50" t="e">
        <f t="shared" si="408"/>
        <v>#NUM!</v>
      </c>
      <c r="Y490" s="50" t="e">
        <f t="shared" si="409"/>
        <v>#NUM!</v>
      </c>
      <c r="Z490" s="14" t="e">
        <f t="shared" si="410"/>
        <v>#NUM!</v>
      </c>
      <c r="AA490" s="14" t="e">
        <f t="shared" si="411"/>
        <v>#NUM!</v>
      </c>
      <c r="AB490" s="21">
        <f t="shared" si="412"/>
        <v>0</v>
      </c>
      <c r="AC490" s="21">
        <f t="shared" si="413"/>
        <v>0</v>
      </c>
    </row>
    <row r="491" spans="1:29" ht="15" hidden="1" customHeight="1" outlineLevel="1" x14ac:dyDescent="0.45">
      <c r="A491" s="77" t="s">
        <v>724</v>
      </c>
      <c r="B491" s="171"/>
      <c r="C491" s="52" t="s">
        <v>37</v>
      </c>
      <c r="D491" s="53"/>
      <c r="E491" s="54"/>
      <c r="F491" s="55"/>
      <c r="G491" s="55"/>
      <c r="H491" s="56"/>
      <c r="I491" s="57"/>
      <c r="J491" s="75">
        <f t="shared" si="397"/>
        <v>0</v>
      </c>
      <c r="K491" s="76">
        <f t="shared" si="398"/>
        <v>0</v>
      </c>
      <c r="L491" s="78">
        <f t="shared" si="399"/>
        <v>0</v>
      </c>
      <c r="M491" s="79">
        <f t="shared" si="400"/>
        <v>0</v>
      </c>
      <c r="N491" s="60">
        <f t="shared" si="395"/>
        <v>0</v>
      </c>
      <c r="O491" s="61">
        <f t="shared" si="396"/>
        <v>0</v>
      </c>
      <c r="Q491" s="14">
        <f t="shared" si="401"/>
        <v>0</v>
      </c>
      <c r="R491" s="14">
        <f t="shared" si="402"/>
        <v>0</v>
      </c>
      <c r="S491" s="62">
        <f t="shared" si="403"/>
        <v>1</v>
      </c>
      <c r="T491" s="21">
        <f t="shared" si="404"/>
        <v>0</v>
      </c>
      <c r="U491" s="3">
        <f t="shared" si="405"/>
        <v>1</v>
      </c>
      <c r="V491" s="3">
        <f t="shared" si="406"/>
        <v>1</v>
      </c>
      <c r="W491" s="3" t="e">
        <f t="shared" si="407"/>
        <v>#NUM!</v>
      </c>
      <c r="X491" s="50" t="e">
        <f t="shared" si="408"/>
        <v>#NUM!</v>
      </c>
      <c r="Y491" s="50" t="e">
        <f t="shared" si="409"/>
        <v>#NUM!</v>
      </c>
      <c r="Z491" s="14" t="e">
        <f t="shared" si="410"/>
        <v>#NUM!</v>
      </c>
      <c r="AA491" s="14" t="e">
        <f t="shared" si="411"/>
        <v>#NUM!</v>
      </c>
      <c r="AB491" s="21">
        <f t="shared" si="412"/>
        <v>0</v>
      </c>
      <c r="AC491" s="21">
        <f t="shared" si="413"/>
        <v>0</v>
      </c>
    </row>
    <row r="492" spans="1:29" ht="15" hidden="1" customHeight="1" outlineLevel="1" x14ac:dyDescent="0.45">
      <c r="A492" s="77" t="s">
        <v>725</v>
      </c>
      <c r="B492" s="171"/>
      <c r="C492" s="52" t="s">
        <v>38</v>
      </c>
      <c r="D492" s="53"/>
      <c r="E492" s="54"/>
      <c r="F492" s="55"/>
      <c r="G492" s="55"/>
      <c r="H492" s="56"/>
      <c r="I492" s="57"/>
      <c r="J492" s="75">
        <f t="shared" si="397"/>
        <v>0</v>
      </c>
      <c r="K492" s="76">
        <f t="shared" si="398"/>
        <v>0</v>
      </c>
      <c r="L492" s="78">
        <f t="shared" si="399"/>
        <v>0</v>
      </c>
      <c r="M492" s="79">
        <f t="shared" si="400"/>
        <v>0</v>
      </c>
      <c r="N492" s="60">
        <f t="shared" si="395"/>
        <v>0</v>
      </c>
      <c r="O492" s="61">
        <f t="shared" si="396"/>
        <v>0</v>
      </c>
      <c r="Q492" s="14">
        <f t="shared" si="401"/>
        <v>0</v>
      </c>
      <c r="R492" s="14">
        <f t="shared" si="402"/>
        <v>0</v>
      </c>
      <c r="S492" s="62">
        <f t="shared" si="403"/>
        <v>1</v>
      </c>
      <c r="T492" s="21">
        <f t="shared" si="404"/>
        <v>0</v>
      </c>
      <c r="U492" s="3">
        <f t="shared" si="405"/>
        <v>1</v>
      </c>
      <c r="V492" s="3">
        <f t="shared" si="406"/>
        <v>1</v>
      </c>
      <c r="W492" s="3" t="e">
        <f t="shared" si="407"/>
        <v>#NUM!</v>
      </c>
      <c r="X492" s="50" t="e">
        <f t="shared" si="408"/>
        <v>#NUM!</v>
      </c>
      <c r="Y492" s="50" t="e">
        <f t="shared" si="409"/>
        <v>#NUM!</v>
      </c>
      <c r="Z492" s="14" t="e">
        <f t="shared" si="410"/>
        <v>#NUM!</v>
      </c>
      <c r="AA492" s="14" t="e">
        <f t="shared" si="411"/>
        <v>#NUM!</v>
      </c>
      <c r="AB492" s="21">
        <f t="shared" si="412"/>
        <v>0</v>
      </c>
      <c r="AC492" s="21">
        <f t="shared" si="413"/>
        <v>0</v>
      </c>
    </row>
    <row r="493" spans="1:29" ht="15" hidden="1" customHeight="1" outlineLevel="1" x14ac:dyDescent="0.45">
      <c r="A493" s="77" t="s">
        <v>726</v>
      </c>
      <c r="B493" s="171"/>
      <c r="C493" s="52" t="s">
        <v>39</v>
      </c>
      <c r="D493" s="53"/>
      <c r="E493" s="54"/>
      <c r="F493" s="55"/>
      <c r="G493" s="55"/>
      <c r="H493" s="56"/>
      <c r="I493" s="57"/>
      <c r="J493" s="75">
        <f t="shared" si="397"/>
        <v>0</v>
      </c>
      <c r="K493" s="76">
        <f t="shared" si="398"/>
        <v>0</v>
      </c>
      <c r="L493" s="78">
        <f t="shared" si="399"/>
        <v>0</v>
      </c>
      <c r="M493" s="79">
        <f t="shared" si="400"/>
        <v>0</v>
      </c>
      <c r="N493" s="60">
        <f t="shared" si="395"/>
        <v>0</v>
      </c>
      <c r="O493" s="61">
        <f t="shared" si="396"/>
        <v>0</v>
      </c>
      <c r="Q493" s="14">
        <f t="shared" si="401"/>
        <v>0</v>
      </c>
      <c r="R493" s="14">
        <f t="shared" si="402"/>
        <v>0</v>
      </c>
      <c r="S493" s="62">
        <f t="shared" si="403"/>
        <v>1</v>
      </c>
      <c r="T493" s="21">
        <f t="shared" si="404"/>
        <v>0</v>
      </c>
      <c r="U493" s="3">
        <f t="shared" si="405"/>
        <v>1</v>
      </c>
      <c r="V493" s="3">
        <f t="shared" si="406"/>
        <v>1</v>
      </c>
      <c r="W493" s="3" t="e">
        <f t="shared" si="407"/>
        <v>#NUM!</v>
      </c>
      <c r="X493" s="50" t="e">
        <f t="shared" si="408"/>
        <v>#NUM!</v>
      </c>
      <c r="Y493" s="50" t="e">
        <f t="shared" si="409"/>
        <v>#NUM!</v>
      </c>
      <c r="Z493" s="14" t="e">
        <f t="shared" si="410"/>
        <v>#NUM!</v>
      </c>
      <c r="AA493" s="14" t="e">
        <f t="shared" si="411"/>
        <v>#NUM!</v>
      </c>
      <c r="AB493" s="21">
        <f t="shared" si="412"/>
        <v>0</v>
      </c>
      <c r="AC493" s="21">
        <f t="shared" si="413"/>
        <v>0</v>
      </c>
    </row>
    <row r="494" spans="1:29" ht="15" hidden="1" customHeight="1" outlineLevel="1" x14ac:dyDescent="0.45">
      <c r="A494" s="77" t="s">
        <v>727</v>
      </c>
      <c r="B494" s="171"/>
      <c r="C494" s="52" t="s">
        <v>40</v>
      </c>
      <c r="D494" s="53"/>
      <c r="E494" s="54"/>
      <c r="F494" s="55"/>
      <c r="G494" s="55"/>
      <c r="H494" s="56"/>
      <c r="I494" s="57"/>
      <c r="J494" s="75">
        <f t="shared" si="397"/>
        <v>0</v>
      </c>
      <c r="K494" s="76">
        <f t="shared" si="398"/>
        <v>0</v>
      </c>
      <c r="L494" s="78">
        <f t="shared" si="399"/>
        <v>0</v>
      </c>
      <c r="M494" s="79">
        <f t="shared" si="400"/>
        <v>0</v>
      </c>
      <c r="N494" s="60">
        <f t="shared" si="395"/>
        <v>0</v>
      </c>
      <c r="O494" s="61">
        <f t="shared" si="396"/>
        <v>0</v>
      </c>
      <c r="Q494" s="14">
        <f t="shared" si="401"/>
        <v>0</v>
      </c>
      <c r="R494" s="14">
        <f t="shared" si="402"/>
        <v>0</v>
      </c>
      <c r="S494" s="62">
        <f t="shared" si="403"/>
        <v>1</v>
      </c>
      <c r="T494" s="21">
        <f t="shared" si="404"/>
        <v>0</v>
      </c>
      <c r="U494" s="3">
        <f t="shared" si="405"/>
        <v>1</v>
      </c>
      <c r="V494" s="3">
        <f t="shared" si="406"/>
        <v>1</v>
      </c>
      <c r="W494" s="3" t="e">
        <f t="shared" si="407"/>
        <v>#NUM!</v>
      </c>
      <c r="X494" s="50" t="e">
        <f t="shared" si="408"/>
        <v>#NUM!</v>
      </c>
      <c r="Y494" s="50" t="e">
        <f t="shared" si="409"/>
        <v>#NUM!</v>
      </c>
      <c r="Z494" s="14" t="e">
        <f t="shared" si="410"/>
        <v>#NUM!</v>
      </c>
      <c r="AA494" s="14" t="e">
        <f t="shared" si="411"/>
        <v>#NUM!</v>
      </c>
      <c r="AB494" s="21">
        <f t="shared" si="412"/>
        <v>0</v>
      </c>
      <c r="AC494" s="21">
        <f t="shared" si="413"/>
        <v>0</v>
      </c>
    </row>
    <row r="495" spans="1:29" ht="15" hidden="1" customHeight="1" outlineLevel="1" x14ac:dyDescent="0.45">
      <c r="A495" s="77" t="s">
        <v>728</v>
      </c>
      <c r="B495" s="171"/>
      <c r="C495" s="52" t="s">
        <v>41</v>
      </c>
      <c r="D495" s="53"/>
      <c r="E495" s="54"/>
      <c r="F495" s="55"/>
      <c r="G495" s="55"/>
      <c r="H495" s="56"/>
      <c r="I495" s="57"/>
      <c r="J495" s="75">
        <f t="shared" si="397"/>
        <v>0</v>
      </c>
      <c r="K495" s="76">
        <f t="shared" si="398"/>
        <v>0</v>
      </c>
      <c r="L495" s="78">
        <f t="shared" si="399"/>
        <v>0</v>
      </c>
      <c r="M495" s="79">
        <f t="shared" si="400"/>
        <v>0</v>
      </c>
      <c r="N495" s="60">
        <f t="shared" si="395"/>
        <v>0</v>
      </c>
      <c r="O495" s="61">
        <f t="shared" si="396"/>
        <v>0</v>
      </c>
      <c r="Q495" s="14">
        <f t="shared" si="401"/>
        <v>0</v>
      </c>
      <c r="R495" s="14">
        <f t="shared" si="402"/>
        <v>0</v>
      </c>
      <c r="S495" s="62">
        <f t="shared" si="403"/>
        <v>1</v>
      </c>
      <c r="T495" s="21">
        <f t="shared" si="404"/>
        <v>0</v>
      </c>
      <c r="U495" s="3">
        <f t="shared" si="405"/>
        <v>1</v>
      </c>
      <c r="V495" s="3">
        <f t="shared" si="406"/>
        <v>1</v>
      </c>
      <c r="W495" s="3" t="e">
        <f t="shared" si="407"/>
        <v>#NUM!</v>
      </c>
      <c r="X495" s="50" t="e">
        <f t="shared" si="408"/>
        <v>#NUM!</v>
      </c>
      <c r="Y495" s="50" t="e">
        <f t="shared" si="409"/>
        <v>#NUM!</v>
      </c>
      <c r="Z495" s="14" t="e">
        <f t="shared" si="410"/>
        <v>#NUM!</v>
      </c>
      <c r="AA495" s="14" t="e">
        <f t="shared" si="411"/>
        <v>#NUM!</v>
      </c>
      <c r="AB495" s="21">
        <f t="shared" si="412"/>
        <v>0</v>
      </c>
      <c r="AC495" s="21">
        <f t="shared" si="413"/>
        <v>0</v>
      </c>
    </row>
    <row r="496" spans="1:29" ht="15" hidden="1" customHeight="1" outlineLevel="1" x14ac:dyDescent="0.45">
      <c r="A496" s="77" t="s">
        <v>729</v>
      </c>
      <c r="B496" s="171"/>
      <c r="C496" s="52" t="s">
        <v>42</v>
      </c>
      <c r="D496" s="53"/>
      <c r="E496" s="54"/>
      <c r="F496" s="55"/>
      <c r="G496" s="55"/>
      <c r="H496" s="56"/>
      <c r="I496" s="57"/>
      <c r="J496" s="75">
        <f t="shared" si="397"/>
        <v>0</v>
      </c>
      <c r="K496" s="76">
        <f t="shared" si="398"/>
        <v>0</v>
      </c>
      <c r="L496" s="78">
        <f t="shared" si="399"/>
        <v>0</v>
      </c>
      <c r="M496" s="79">
        <f t="shared" si="400"/>
        <v>0</v>
      </c>
      <c r="N496" s="60">
        <f t="shared" si="395"/>
        <v>0</v>
      </c>
      <c r="O496" s="61">
        <f t="shared" si="396"/>
        <v>0</v>
      </c>
      <c r="Q496" s="14">
        <f t="shared" si="401"/>
        <v>0</v>
      </c>
      <c r="R496" s="14">
        <f t="shared" si="402"/>
        <v>0</v>
      </c>
      <c r="S496" s="62">
        <f t="shared" si="403"/>
        <v>1</v>
      </c>
      <c r="T496" s="21">
        <f t="shared" si="404"/>
        <v>0</v>
      </c>
      <c r="U496" s="3">
        <f t="shared" si="405"/>
        <v>1</v>
      </c>
      <c r="V496" s="3">
        <f t="shared" si="406"/>
        <v>1</v>
      </c>
      <c r="W496" s="3" t="e">
        <f t="shared" si="407"/>
        <v>#NUM!</v>
      </c>
      <c r="X496" s="50" t="e">
        <f t="shared" si="408"/>
        <v>#NUM!</v>
      </c>
      <c r="Y496" s="50" t="e">
        <f t="shared" si="409"/>
        <v>#NUM!</v>
      </c>
      <c r="Z496" s="14" t="e">
        <f t="shared" si="410"/>
        <v>#NUM!</v>
      </c>
      <c r="AA496" s="14" t="e">
        <f t="shared" si="411"/>
        <v>#NUM!</v>
      </c>
      <c r="AB496" s="21">
        <f t="shared" si="412"/>
        <v>0</v>
      </c>
      <c r="AC496" s="21">
        <f t="shared" si="413"/>
        <v>0</v>
      </c>
    </row>
    <row r="497" spans="1:29" ht="15" hidden="1" customHeight="1" outlineLevel="1" x14ac:dyDescent="0.45">
      <c r="A497" s="77" t="s">
        <v>730</v>
      </c>
      <c r="B497" s="171"/>
      <c r="C497" s="52" t="s">
        <v>43</v>
      </c>
      <c r="D497" s="53"/>
      <c r="E497" s="54"/>
      <c r="F497" s="55"/>
      <c r="G497" s="55"/>
      <c r="H497" s="56"/>
      <c r="I497" s="57"/>
      <c r="J497" s="75">
        <f t="shared" si="397"/>
        <v>0</v>
      </c>
      <c r="K497" s="76">
        <f t="shared" si="398"/>
        <v>0</v>
      </c>
      <c r="L497" s="78">
        <f t="shared" si="399"/>
        <v>0</v>
      </c>
      <c r="M497" s="79">
        <f t="shared" si="400"/>
        <v>0</v>
      </c>
      <c r="N497" s="60">
        <f t="shared" si="395"/>
        <v>0</v>
      </c>
      <c r="O497" s="61">
        <f t="shared" si="396"/>
        <v>0</v>
      </c>
      <c r="Q497" s="14">
        <f t="shared" si="401"/>
        <v>0</v>
      </c>
      <c r="R497" s="14">
        <f t="shared" si="402"/>
        <v>0</v>
      </c>
      <c r="S497" s="62">
        <f t="shared" si="403"/>
        <v>1</v>
      </c>
      <c r="T497" s="21">
        <f t="shared" si="404"/>
        <v>0</v>
      </c>
      <c r="U497" s="3">
        <f t="shared" si="405"/>
        <v>1</v>
      </c>
      <c r="V497" s="3">
        <f t="shared" si="406"/>
        <v>1</v>
      </c>
      <c r="W497" s="3" t="e">
        <f t="shared" si="407"/>
        <v>#NUM!</v>
      </c>
      <c r="X497" s="50" t="e">
        <f t="shared" si="408"/>
        <v>#NUM!</v>
      </c>
      <c r="Y497" s="50" t="e">
        <f t="shared" si="409"/>
        <v>#NUM!</v>
      </c>
      <c r="Z497" s="14" t="e">
        <f t="shared" si="410"/>
        <v>#NUM!</v>
      </c>
      <c r="AA497" s="14" t="e">
        <f t="shared" si="411"/>
        <v>#NUM!</v>
      </c>
      <c r="AB497" s="21">
        <f t="shared" si="412"/>
        <v>0</v>
      </c>
      <c r="AC497" s="21">
        <f t="shared" si="413"/>
        <v>0</v>
      </c>
    </row>
    <row r="498" spans="1:29" ht="15" hidden="1" customHeight="1" outlineLevel="1" x14ac:dyDescent="0.45">
      <c r="A498" s="77" t="s">
        <v>731</v>
      </c>
      <c r="B498" s="171"/>
      <c r="C498" s="52" t="s">
        <v>44</v>
      </c>
      <c r="D498" s="53"/>
      <c r="E498" s="54"/>
      <c r="F498" s="55"/>
      <c r="G498" s="55"/>
      <c r="H498" s="56"/>
      <c r="I498" s="57"/>
      <c r="J498" s="75">
        <f t="shared" si="397"/>
        <v>0</v>
      </c>
      <c r="K498" s="76">
        <f t="shared" si="398"/>
        <v>0</v>
      </c>
      <c r="L498" s="78">
        <f t="shared" si="399"/>
        <v>0</v>
      </c>
      <c r="M498" s="79">
        <f t="shared" si="400"/>
        <v>0</v>
      </c>
      <c r="N498" s="60">
        <f t="shared" si="395"/>
        <v>0</v>
      </c>
      <c r="O498" s="61">
        <f t="shared" si="396"/>
        <v>0</v>
      </c>
      <c r="Q498" s="14">
        <f t="shared" si="401"/>
        <v>0</v>
      </c>
      <c r="R498" s="14">
        <f t="shared" si="402"/>
        <v>0</v>
      </c>
      <c r="S498" s="62">
        <f t="shared" si="403"/>
        <v>1</v>
      </c>
      <c r="T498" s="21">
        <f t="shared" si="404"/>
        <v>0</v>
      </c>
      <c r="U498" s="3">
        <f t="shared" si="405"/>
        <v>1</v>
      </c>
      <c r="V498" s="3">
        <f t="shared" si="406"/>
        <v>1</v>
      </c>
      <c r="W498" s="3" t="e">
        <f t="shared" si="407"/>
        <v>#NUM!</v>
      </c>
      <c r="X498" s="50" t="e">
        <f t="shared" si="408"/>
        <v>#NUM!</v>
      </c>
      <c r="Y498" s="50" t="e">
        <f t="shared" si="409"/>
        <v>#NUM!</v>
      </c>
      <c r="Z498" s="14" t="e">
        <f t="shared" si="410"/>
        <v>#NUM!</v>
      </c>
      <c r="AA498" s="14" t="e">
        <f t="shared" si="411"/>
        <v>#NUM!</v>
      </c>
      <c r="AB498" s="21">
        <f t="shared" si="412"/>
        <v>0</v>
      </c>
      <c r="AC498" s="21">
        <f t="shared" si="413"/>
        <v>0</v>
      </c>
    </row>
    <row r="499" spans="1:29" ht="15" hidden="1" customHeight="1" outlineLevel="1" x14ac:dyDescent="0.45">
      <c r="A499" s="77" t="s">
        <v>732</v>
      </c>
      <c r="B499" s="171"/>
      <c r="C499" s="52" t="s">
        <v>45</v>
      </c>
      <c r="D499" s="53"/>
      <c r="E499" s="54"/>
      <c r="F499" s="55"/>
      <c r="G499" s="55"/>
      <c r="H499" s="56"/>
      <c r="I499" s="57"/>
      <c r="J499" s="75">
        <f t="shared" si="397"/>
        <v>0</v>
      </c>
      <c r="K499" s="76">
        <f t="shared" si="398"/>
        <v>0</v>
      </c>
      <c r="L499" s="78">
        <f t="shared" si="399"/>
        <v>0</v>
      </c>
      <c r="M499" s="79">
        <f t="shared" si="400"/>
        <v>0</v>
      </c>
      <c r="N499" s="60">
        <f t="shared" si="395"/>
        <v>0</v>
      </c>
      <c r="O499" s="61">
        <f t="shared" si="396"/>
        <v>0</v>
      </c>
      <c r="Q499" s="14">
        <f t="shared" si="401"/>
        <v>0</v>
      </c>
      <c r="R499" s="14">
        <f t="shared" si="402"/>
        <v>0</v>
      </c>
      <c r="S499" s="62">
        <f t="shared" si="403"/>
        <v>1</v>
      </c>
      <c r="T499" s="21">
        <f t="shared" si="404"/>
        <v>0</v>
      </c>
      <c r="U499" s="3">
        <f t="shared" si="405"/>
        <v>1</v>
      </c>
      <c r="V499" s="3">
        <f t="shared" si="406"/>
        <v>1</v>
      </c>
      <c r="W499" s="3" t="e">
        <f t="shared" si="407"/>
        <v>#NUM!</v>
      </c>
      <c r="X499" s="50" t="e">
        <f t="shared" si="408"/>
        <v>#NUM!</v>
      </c>
      <c r="Y499" s="50" t="e">
        <f t="shared" si="409"/>
        <v>#NUM!</v>
      </c>
      <c r="Z499" s="14" t="e">
        <f t="shared" si="410"/>
        <v>#NUM!</v>
      </c>
      <c r="AA499" s="14" t="e">
        <f t="shared" si="411"/>
        <v>#NUM!</v>
      </c>
      <c r="AB499" s="21">
        <f t="shared" si="412"/>
        <v>0</v>
      </c>
      <c r="AC499" s="21">
        <f t="shared" si="413"/>
        <v>0</v>
      </c>
    </row>
    <row r="500" spans="1:29" ht="15" hidden="1" customHeight="1" outlineLevel="1" x14ac:dyDescent="0.45">
      <c r="A500" s="77" t="s">
        <v>733</v>
      </c>
      <c r="B500" s="171"/>
      <c r="C500" s="52" t="s">
        <v>46</v>
      </c>
      <c r="D500" s="53"/>
      <c r="E500" s="54"/>
      <c r="F500" s="55"/>
      <c r="G500" s="55"/>
      <c r="H500" s="56"/>
      <c r="I500" s="57"/>
      <c r="J500" s="75">
        <f t="shared" si="397"/>
        <v>0</v>
      </c>
      <c r="K500" s="76">
        <f t="shared" si="398"/>
        <v>0</v>
      </c>
      <c r="L500" s="78">
        <f t="shared" si="399"/>
        <v>0</v>
      </c>
      <c r="M500" s="79">
        <f t="shared" si="400"/>
        <v>0</v>
      </c>
      <c r="N500" s="60">
        <f t="shared" si="395"/>
        <v>0</v>
      </c>
      <c r="O500" s="61">
        <f t="shared" si="396"/>
        <v>0</v>
      </c>
      <c r="Q500" s="14">
        <f t="shared" si="401"/>
        <v>0</v>
      </c>
      <c r="R500" s="14">
        <f t="shared" si="402"/>
        <v>0</v>
      </c>
      <c r="S500" s="62">
        <f t="shared" si="403"/>
        <v>1</v>
      </c>
      <c r="T500" s="21">
        <f t="shared" si="404"/>
        <v>0</v>
      </c>
      <c r="U500" s="3">
        <f t="shared" si="405"/>
        <v>1</v>
      </c>
      <c r="V500" s="3">
        <f t="shared" si="406"/>
        <v>1</v>
      </c>
      <c r="W500" s="3" t="e">
        <f t="shared" si="407"/>
        <v>#NUM!</v>
      </c>
      <c r="X500" s="50" t="e">
        <f t="shared" si="408"/>
        <v>#NUM!</v>
      </c>
      <c r="Y500" s="50" t="e">
        <f t="shared" si="409"/>
        <v>#NUM!</v>
      </c>
      <c r="Z500" s="14" t="e">
        <f t="shared" si="410"/>
        <v>#NUM!</v>
      </c>
      <c r="AA500" s="14" t="e">
        <f t="shared" si="411"/>
        <v>#NUM!</v>
      </c>
      <c r="AB500" s="21">
        <f t="shared" si="412"/>
        <v>0</v>
      </c>
      <c r="AC500" s="21">
        <f t="shared" si="413"/>
        <v>0</v>
      </c>
    </row>
    <row r="501" spans="1:29" ht="15" hidden="1" customHeight="1" outlineLevel="1" x14ac:dyDescent="0.45">
      <c r="A501" s="77" t="s">
        <v>734</v>
      </c>
      <c r="B501" s="171"/>
      <c r="C501" s="52" t="s">
        <v>47</v>
      </c>
      <c r="D501" s="53"/>
      <c r="E501" s="54"/>
      <c r="F501" s="55"/>
      <c r="G501" s="55"/>
      <c r="H501" s="56"/>
      <c r="I501" s="57"/>
      <c r="J501" s="75">
        <f t="shared" si="397"/>
        <v>0</v>
      </c>
      <c r="K501" s="76">
        <f t="shared" si="398"/>
        <v>0</v>
      </c>
      <c r="L501" s="78">
        <f t="shared" si="399"/>
        <v>0</v>
      </c>
      <c r="M501" s="79">
        <f t="shared" si="400"/>
        <v>0</v>
      </c>
      <c r="N501" s="60">
        <f t="shared" si="395"/>
        <v>0</v>
      </c>
      <c r="O501" s="61">
        <f t="shared" si="396"/>
        <v>0</v>
      </c>
      <c r="Q501" s="14">
        <f t="shared" si="401"/>
        <v>0</v>
      </c>
      <c r="R501" s="14">
        <f t="shared" si="402"/>
        <v>0</v>
      </c>
      <c r="S501" s="62">
        <f t="shared" si="403"/>
        <v>1</v>
      </c>
      <c r="T501" s="21">
        <f t="shared" si="404"/>
        <v>0</v>
      </c>
      <c r="U501" s="3">
        <f t="shared" si="405"/>
        <v>1</v>
      </c>
      <c r="V501" s="3">
        <f t="shared" si="406"/>
        <v>1</v>
      </c>
      <c r="W501" s="3" t="e">
        <f t="shared" si="407"/>
        <v>#NUM!</v>
      </c>
      <c r="X501" s="50" t="e">
        <f t="shared" si="408"/>
        <v>#NUM!</v>
      </c>
      <c r="Y501" s="50" t="e">
        <f t="shared" si="409"/>
        <v>#NUM!</v>
      </c>
      <c r="Z501" s="14" t="e">
        <f t="shared" si="410"/>
        <v>#NUM!</v>
      </c>
      <c r="AA501" s="14" t="e">
        <f t="shared" si="411"/>
        <v>#NUM!</v>
      </c>
      <c r="AB501" s="21">
        <f t="shared" si="412"/>
        <v>0</v>
      </c>
      <c r="AC501" s="21">
        <f t="shared" si="413"/>
        <v>0</v>
      </c>
    </row>
    <row r="502" spans="1:29" ht="15" hidden="1" customHeight="1" outlineLevel="1" x14ac:dyDescent="0.45">
      <c r="A502" s="77" t="s">
        <v>735</v>
      </c>
      <c r="B502" s="171"/>
      <c r="C502" s="52" t="s">
        <v>48</v>
      </c>
      <c r="D502" s="53"/>
      <c r="E502" s="54"/>
      <c r="F502" s="55"/>
      <c r="G502" s="55"/>
      <c r="H502" s="56"/>
      <c r="I502" s="57"/>
      <c r="J502" s="75">
        <f t="shared" si="397"/>
        <v>0</v>
      </c>
      <c r="K502" s="76">
        <f t="shared" si="398"/>
        <v>0</v>
      </c>
      <c r="L502" s="78">
        <f t="shared" si="399"/>
        <v>0</v>
      </c>
      <c r="M502" s="79">
        <f t="shared" si="400"/>
        <v>0</v>
      </c>
      <c r="N502" s="60">
        <f t="shared" si="395"/>
        <v>0</v>
      </c>
      <c r="O502" s="61">
        <f t="shared" si="396"/>
        <v>0</v>
      </c>
      <c r="Q502" s="14">
        <f t="shared" si="401"/>
        <v>0</v>
      </c>
      <c r="R502" s="14">
        <f t="shared" si="402"/>
        <v>0</v>
      </c>
      <c r="S502" s="62">
        <f t="shared" si="403"/>
        <v>1</v>
      </c>
      <c r="T502" s="21">
        <f t="shared" si="404"/>
        <v>0</v>
      </c>
      <c r="U502" s="3">
        <f t="shared" si="405"/>
        <v>1</v>
      </c>
      <c r="V502" s="3">
        <f t="shared" si="406"/>
        <v>1</v>
      </c>
      <c r="W502" s="3" t="e">
        <f t="shared" si="407"/>
        <v>#NUM!</v>
      </c>
      <c r="X502" s="50" t="e">
        <f t="shared" si="408"/>
        <v>#NUM!</v>
      </c>
      <c r="Y502" s="50" t="e">
        <f t="shared" si="409"/>
        <v>#NUM!</v>
      </c>
      <c r="Z502" s="14" t="e">
        <f t="shared" si="410"/>
        <v>#NUM!</v>
      </c>
      <c r="AA502" s="14" t="e">
        <f t="shared" si="411"/>
        <v>#NUM!</v>
      </c>
      <c r="AB502" s="21">
        <f t="shared" si="412"/>
        <v>0</v>
      </c>
      <c r="AC502" s="21">
        <f t="shared" si="413"/>
        <v>0</v>
      </c>
    </row>
    <row r="503" spans="1:29" ht="15" hidden="1" customHeight="1" outlineLevel="1" x14ac:dyDescent="0.45">
      <c r="A503" s="77" t="s">
        <v>736</v>
      </c>
      <c r="B503" s="171"/>
      <c r="C503" s="52" t="s">
        <v>49</v>
      </c>
      <c r="D503" s="53"/>
      <c r="E503" s="54"/>
      <c r="F503" s="55"/>
      <c r="G503" s="55"/>
      <c r="H503" s="56"/>
      <c r="I503" s="57"/>
      <c r="J503" s="75">
        <f t="shared" si="397"/>
        <v>0</v>
      </c>
      <c r="K503" s="76">
        <f t="shared" si="398"/>
        <v>0</v>
      </c>
      <c r="L503" s="78">
        <f t="shared" si="399"/>
        <v>0</v>
      </c>
      <c r="M503" s="79">
        <f t="shared" si="400"/>
        <v>0</v>
      </c>
      <c r="N503" s="60">
        <f t="shared" si="395"/>
        <v>0</v>
      </c>
      <c r="O503" s="61">
        <f t="shared" si="396"/>
        <v>0</v>
      </c>
      <c r="Q503" s="14">
        <f t="shared" si="401"/>
        <v>0</v>
      </c>
      <c r="R503" s="14">
        <f t="shared" si="402"/>
        <v>0</v>
      </c>
      <c r="S503" s="62">
        <f t="shared" si="403"/>
        <v>1</v>
      </c>
      <c r="T503" s="21">
        <f t="shared" si="404"/>
        <v>0</v>
      </c>
      <c r="U503" s="3">
        <f t="shared" si="405"/>
        <v>1</v>
      </c>
      <c r="V503" s="3">
        <f t="shared" si="406"/>
        <v>1</v>
      </c>
      <c r="W503" s="3" t="e">
        <f t="shared" si="407"/>
        <v>#NUM!</v>
      </c>
      <c r="X503" s="50" t="e">
        <f t="shared" si="408"/>
        <v>#NUM!</v>
      </c>
      <c r="Y503" s="50" t="e">
        <f t="shared" si="409"/>
        <v>#NUM!</v>
      </c>
      <c r="Z503" s="14" t="e">
        <f t="shared" si="410"/>
        <v>#NUM!</v>
      </c>
      <c r="AA503" s="14" t="e">
        <f t="shared" si="411"/>
        <v>#NUM!</v>
      </c>
      <c r="AB503" s="21">
        <f t="shared" si="412"/>
        <v>0</v>
      </c>
      <c r="AC503" s="21">
        <f t="shared" si="413"/>
        <v>0</v>
      </c>
    </row>
    <row r="504" spans="1:29" ht="15" hidden="1" customHeight="1" outlineLevel="1" x14ac:dyDescent="0.45">
      <c r="A504" s="77" t="s">
        <v>737</v>
      </c>
      <c r="B504" s="171"/>
      <c r="C504" s="52" t="s">
        <v>50</v>
      </c>
      <c r="D504" s="53"/>
      <c r="E504" s="54"/>
      <c r="F504" s="55"/>
      <c r="G504" s="55"/>
      <c r="H504" s="56"/>
      <c r="I504" s="57"/>
      <c r="J504" s="75">
        <f t="shared" si="397"/>
        <v>0</v>
      </c>
      <c r="K504" s="76">
        <f t="shared" si="398"/>
        <v>0</v>
      </c>
      <c r="L504" s="78">
        <f t="shared" si="399"/>
        <v>0</v>
      </c>
      <c r="M504" s="79">
        <f t="shared" si="400"/>
        <v>0</v>
      </c>
      <c r="N504" s="60">
        <f t="shared" si="395"/>
        <v>0</v>
      </c>
      <c r="O504" s="61">
        <f t="shared" si="396"/>
        <v>0</v>
      </c>
      <c r="Q504" s="14">
        <f t="shared" si="401"/>
        <v>0</v>
      </c>
      <c r="R504" s="14">
        <f t="shared" si="402"/>
        <v>0</v>
      </c>
      <c r="S504" s="62">
        <f t="shared" si="403"/>
        <v>1</v>
      </c>
      <c r="T504" s="21">
        <f t="shared" si="404"/>
        <v>0</v>
      </c>
      <c r="U504" s="3">
        <f t="shared" si="405"/>
        <v>1</v>
      </c>
      <c r="V504" s="3">
        <f t="shared" si="406"/>
        <v>1</v>
      </c>
      <c r="W504" s="3" t="e">
        <f t="shared" si="407"/>
        <v>#NUM!</v>
      </c>
      <c r="X504" s="50" t="e">
        <f t="shared" si="408"/>
        <v>#NUM!</v>
      </c>
      <c r="Y504" s="50" t="e">
        <f t="shared" si="409"/>
        <v>#NUM!</v>
      </c>
      <c r="Z504" s="14" t="e">
        <f t="shared" si="410"/>
        <v>#NUM!</v>
      </c>
      <c r="AA504" s="14" t="e">
        <f t="shared" si="411"/>
        <v>#NUM!</v>
      </c>
      <c r="AB504" s="21">
        <f t="shared" si="412"/>
        <v>0</v>
      </c>
      <c r="AC504" s="21">
        <f t="shared" si="413"/>
        <v>0</v>
      </c>
    </row>
    <row r="505" spans="1:29" ht="15" hidden="1" customHeight="1" outlineLevel="1" x14ac:dyDescent="0.45">
      <c r="A505" s="77" t="s">
        <v>738</v>
      </c>
      <c r="B505" s="171"/>
      <c r="C505" s="52" t="s">
        <v>51</v>
      </c>
      <c r="D505" s="53"/>
      <c r="E505" s="54"/>
      <c r="F505" s="55"/>
      <c r="G505" s="55"/>
      <c r="H505" s="56"/>
      <c r="I505" s="57"/>
      <c r="J505" s="75">
        <f t="shared" si="397"/>
        <v>0</v>
      </c>
      <c r="K505" s="76">
        <f t="shared" si="398"/>
        <v>0</v>
      </c>
      <c r="L505" s="78">
        <f t="shared" si="399"/>
        <v>0</v>
      </c>
      <c r="M505" s="79">
        <f t="shared" si="400"/>
        <v>0</v>
      </c>
      <c r="N505" s="60">
        <f t="shared" si="395"/>
        <v>0</v>
      </c>
      <c r="O505" s="61">
        <f t="shared" si="396"/>
        <v>0</v>
      </c>
      <c r="Q505" s="14">
        <f t="shared" si="401"/>
        <v>0</v>
      </c>
      <c r="R505" s="14">
        <f t="shared" si="402"/>
        <v>0</v>
      </c>
      <c r="S505" s="62">
        <f t="shared" si="403"/>
        <v>1</v>
      </c>
      <c r="T505" s="21">
        <f t="shared" si="404"/>
        <v>0</v>
      </c>
      <c r="U505" s="3">
        <f t="shared" si="405"/>
        <v>1</v>
      </c>
      <c r="V505" s="3">
        <f t="shared" si="406"/>
        <v>1</v>
      </c>
      <c r="W505" s="3" t="e">
        <f t="shared" si="407"/>
        <v>#NUM!</v>
      </c>
      <c r="X505" s="50" t="e">
        <f t="shared" si="408"/>
        <v>#NUM!</v>
      </c>
      <c r="Y505" s="50" t="e">
        <f t="shared" si="409"/>
        <v>#NUM!</v>
      </c>
      <c r="Z505" s="14" t="e">
        <f t="shared" si="410"/>
        <v>#NUM!</v>
      </c>
      <c r="AA505" s="14" t="e">
        <f t="shared" si="411"/>
        <v>#NUM!</v>
      </c>
      <c r="AB505" s="21">
        <f t="shared" si="412"/>
        <v>0</v>
      </c>
      <c r="AC505" s="21">
        <f t="shared" si="413"/>
        <v>0</v>
      </c>
    </row>
    <row r="506" spans="1:29" ht="15" hidden="1" customHeight="1" outlineLevel="1" x14ac:dyDescent="0.45">
      <c r="A506" s="77" t="s">
        <v>739</v>
      </c>
      <c r="B506" s="171"/>
      <c r="C506" s="52" t="s">
        <v>52</v>
      </c>
      <c r="D506" s="53"/>
      <c r="E506" s="54"/>
      <c r="F506" s="55"/>
      <c r="G506" s="55"/>
      <c r="H506" s="56"/>
      <c r="I506" s="57"/>
      <c r="J506" s="75">
        <f t="shared" si="397"/>
        <v>0</v>
      </c>
      <c r="K506" s="76">
        <f t="shared" si="398"/>
        <v>0</v>
      </c>
      <c r="L506" s="78">
        <f t="shared" si="399"/>
        <v>0</v>
      </c>
      <c r="M506" s="79">
        <f t="shared" si="400"/>
        <v>0</v>
      </c>
      <c r="N506" s="60">
        <f t="shared" si="395"/>
        <v>0</v>
      </c>
      <c r="O506" s="61">
        <f t="shared" si="396"/>
        <v>0</v>
      </c>
      <c r="Q506" s="14">
        <f t="shared" si="401"/>
        <v>0</v>
      </c>
      <c r="R506" s="14">
        <f t="shared" si="402"/>
        <v>0</v>
      </c>
      <c r="S506" s="62">
        <f t="shared" si="403"/>
        <v>1</v>
      </c>
      <c r="T506" s="21">
        <f t="shared" si="404"/>
        <v>0</v>
      </c>
      <c r="U506" s="3">
        <f t="shared" si="405"/>
        <v>1</v>
      </c>
      <c r="V506" s="3">
        <f t="shared" si="406"/>
        <v>1</v>
      </c>
      <c r="W506" s="3" t="e">
        <f t="shared" si="407"/>
        <v>#NUM!</v>
      </c>
      <c r="X506" s="50" t="e">
        <f t="shared" si="408"/>
        <v>#NUM!</v>
      </c>
      <c r="Y506" s="50" t="e">
        <f t="shared" si="409"/>
        <v>#NUM!</v>
      </c>
      <c r="Z506" s="14" t="e">
        <f t="shared" si="410"/>
        <v>#NUM!</v>
      </c>
      <c r="AA506" s="14" t="e">
        <f t="shared" si="411"/>
        <v>#NUM!</v>
      </c>
      <c r="AB506" s="21">
        <f t="shared" si="412"/>
        <v>0</v>
      </c>
      <c r="AC506" s="21">
        <f t="shared" si="413"/>
        <v>0</v>
      </c>
    </row>
    <row r="507" spans="1:29" ht="15" hidden="1" customHeight="1" outlineLevel="1" x14ac:dyDescent="0.45">
      <c r="A507" s="77" t="s">
        <v>740</v>
      </c>
      <c r="B507" s="171"/>
      <c r="C507" s="52" t="s">
        <v>53</v>
      </c>
      <c r="D507" s="53"/>
      <c r="E507" s="54"/>
      <c r="F507" s="55"/>
      <c r="G507" s="55"/>
      <c r="H507" s="56"/>
      <c r="I507" s="57"/>
      <c r="J507" s="75">
        <f t="shared" si="397"/>
        <v>0</v>
      </c>
      <c r="K507" s="76">
        <f t="shared" si="398"/>
        <v>0</v>
      </c>
      <c r="L507" s="78">
        <f t="shared" si="399"/>
        <v>0</v>
      </c>
      <c r="M507" s="79">
        <f t="shared" si="400"/>
        <v>0</v>
      </c>
      <c r="N507" s="60">
        <f t="shared" si="395"/>
        <v>0</v>
      </c>
      <c r="O507" s="61">
        <f t="shared" si="396"/>
        <v>0</v>
      </c>
      <c r="Q507" s="14">
        <f t="shared" si="401"/>
        <v>0</v>
      </c>
      <c r="R507" s="14">
        <f t="shared" si="402"/>
        <v>0</v>
      </c>
      <c r="S507" s="62">
        <f t="shared" si="403"/>
        <v>1</v>
      </c>
      <c r="T507" s="21">
        <f t="shared" si="404"/>
        <v>0</v>
      </c>
      <c r="U507" s="3">
        <f t="shared" si="405"/>
        <v>1</v>
      </c>
      <c r="V507" s="3">
        <f t="shared" si="406"/>
        <v>1</v>
      </c>
      <c r="W507" s="3" t="e">
        <f t="shared" si="407"/>
        <v>#NUM!</v>
      </c>
      <c r="X507" s="50" t="e">
        <f t="shared" si="408"/>
        <v>#NUM!</v>
      </c>
      <c r="Y507" s="50" t="e">
        <f t="shared" si="409"/>
        <v>#NUM!</v>
      </c>
      <c r="Z507" s="14" t="e">
        <f t="shared" si="410"/>
        <v>#NUM!</v>
      </c>
      <c r="AA507" s="14" t="e">
        <f t="shared" si="411"/>
        <v>#NUM!</v>
      </c>
      <c r="AB507" s="21">
        <f t="shared" si="412"/>
        <v>0</v>
      </c>
      <c r="AC507" s="21">
        <f t="shared" si="413"/>
        <v>0</v>
      </c>
    </row>
    <row r="508" spans="1:29" ht="15" hidden="1" customHeight="1" outlineLevel="1" x14ac:dyDescent="0.45">
      <c r="A508" s="77" t="s">
        <v>741</v>
      </c>
      <c r="B508" s="171"/>
      <c r="C508" s="52" t="s">
        <v>54</v>
      </c>
      <c r="D508" s="53"/>
      <c r="E508" s="54"/>
      <c r="F508" s="55"/>
      <c r="G508" s="55"/>
      <c r="H508" s="56"/>
      <c r="I508" s="57"/>
      <c r="J508" s="75">
        <f t="shared" si="397"/>
        <v>0</v>
      </c>
      <c r="K508" s="76">
        <f t="shared" si="398"/>
        <v>0</v>
      </c>
      <c r="L508" s="78">
        <f t="shared" si="399"/>
        <v>0</v>
      </c>
      <c r="M508" s="79">
        <f t="shared" si="400"/>
        <v>0</v>
      </c>
      <c r="N508" s="60">
        <f t="shared" si="395"/>
        <v>0</v>
      </c>
      <c r="O508" s="61">
        <f t="shared" si="396"/>
        <v>0</v>
      </c>
      <c r="Q508" s="14">
        <f t="shared" si="401"/>
        <v>0</v>
      </c>
      <c r="R508" s="14">
        <f t="shared" si="402"/>
        <v>0</v>
      </c>
      <c r="S508" s="62">
        <f t="shared" si="403"/>
        <v>1</v>
      </c>
      <c r="T508" s="21">
        <f t="shared" si="404"/>
        <v>0</v>
      </c>
      <c r="U508" s="3">
        <f t="shared" si="405"/>
        <v>1</v>
      </c>
      <c r="V508" s="3">
        <f t="shared" si="406"/>
        <v>1</v>
      </c>
      <c r="W508" s="3" t="e">
        <f t="shared" si="407"/>
        <v>#NUM!</v>
      </c>
      <c r="X508" s="50" t="e">
        <f t="shared" si="408"/>
        <v>#NUM!</v>
      </c>
      <c r="Y508" s="50" t="e">
        <f t="shared" si="409"/>
        <v>#NUM!</v>
      </c>
      <c r="Z508" s="14" t="e">
        <f t="shared" si="410"/>
        <v>#NUM!</v>
      </c>
      <c r="AA508" s="14" t="e">
        <f t="shared" si="411"/>
        <v>#NUM!</v>
      </c>
      <c r="AB508" s="21">
        <f t="shared" si="412"/>
        <v>0</v>
      </c>
      <c r="AC508" s="21">
        <f t="shared" si="413"/>
        <v>0</v>
      </c>
    </row>
    <row r="509" spans="1:29" ht="15" hidden="1" customHeight="1" outlineLevel="1" x14ac:dyDescent="0.45">
      <c r="A509" s="77" t="s">
        <v>742</v>
      </c>
      <c r="B509" s="171"/>
      <c r="C509" s="52" t="s">
        <v>55</v>
      </c>
      <c r="D509" s="53"/>
      <c r="E509" s="54"/>
      <c r="F509" s="55"/>
      <c r="G509" s="55"/>
      <c r="H509" s="56"/>
      <c r="I509" s="57"/>
      <c r="J509" s="75">
        <f t="shared" si="397"/>
        <v>0</v>
      </c>
      <c r="K509" s="76">
        <f t="shared" si="398"/>
        <v>0</v>
      </c>
      <c r="L509" s="78">
        <f t="shared" si="399"/>
        <v>0</v>
      </c>
      <c r="M509" s="79">
        <f t="shared" si="400"/>
        <v>0</v>
      </c>
      <c r="N509" s="60">
        <f t="shared" si="395"/>
        <v>0</v>
      </c>
      <c r="O509" s="61">
        <f t="shared" si="396"/>
        <v>0</v>
      </c>
      <c r="Q509" s="14">
        <f t="shared" si="401"/>
        <v>0</v>
      </c>
      <c r="R509" s="14">
        <f t="shared" si="402"/>
        <v>0</v>
      </c>
      <c r="S509" s="62">
        <f t="shared" si="403"/>
        <v>1</v>
      </c>
      <c r="T509" s="21">
        <f t="shared" si="404"/>
        <v>0</v>
      </c>
      <c r="U509" s="3">
        <f t="shared" si="405"/>
        <v>1</v>
      </c>
      <c r="V509" s="3">
        <f t="shared" si="406"/>
        <v>1</v>
      </c>
      <c r="W509" s="3" t="e">
        <f t="shared" si="407"/>
        <v>#NUM!</v>
      </c>
      <c r="X509" s="50" t="e">
        <f t="shared" si="408"/>
        <v>#NUM!</v>
      </c>
      <c r="Y509" s="50" t="e">
        <f t="shared" si="409"/>
        <v>#NUM!</v>
      </c>
      <c r="Z509" s="14" t="e">
        <f t="shared" si="410"/>
        <v>#NUM!</v>
      </c>
      <c r="AA509" s="14" t="e">
        <f t="shared" si="411"/>
        <v>#NUM!</v>
      </c>
      <c r="AB509" s="21">
        <f t="shared" si="412"/>
        <v>0</v>
      </c>
      <c r="AC509" s="21">
        <f t="shared" si="413"/>
        <v>0</v>
      </c>
    </row>
    <row r="510" spans="1:29" ht="15" hidden="1" customHeight="1" outlineLevel="1" x14ac:dyDescent="0.45">
      <c r="A510" s="77" t="s">
        <v>743</v>
      </c>
      <c r="B510" s="171"/>
      <c r="C510" s="52" t="s">
        <v>56</v>
      </c>
      <c r="D510" s="53"/>
      <c r="E510" s="54"/>
      <c r="F510" s="55"/>
      <c r="G510" s="55"/>
      <c r="H510" s="56"/>
      <c r="I510" s="57"/>
      <c r="J510" s="75">
        <f t="shared" si="397"/>
        <v>0</v>
      </c>
      <c r="K510" s="76">
        <f t="shared" si="398"/>
        <v>0</v>
      </c>
      <c r="L510" s="78">
        <f t="shared" si="399"/>
        <v>0</v>
      </c>
      <c r="M510" s="79">
        <f t="shared" si="400"/>
        <v>0</v>
      </c>
      <c r="N510" s="60">
        <f t="shared" si="395"/>
        <v>0</v>
      </c>
      <c r="O510" s="61">
        <f t="shared" si="396"/>
        <v>0</v>
      </c>
      <c r="Q510" s="14">
        <f t="shared" si="401"/>
        <v>0</v>
      </c>
      <c r="R510" s="14">
        <f t="shared" si="402"/>
        <v>0</v>
      </c>
      <c r="S510" s="62">
        <f t="shared" si="403"/>
        <v>1</v>
      </c>
      <c r="T510" s="21">
        <f t="shared" si="404"/>
        <v>0</v>
      </c>
      <c r="U510" s="3">
        <f t="shared" si="405"/>
        <v>1</v>
      </c>
      <c r="V510" s="3">
        <f t="shared" si="406"/>
        <v>1</v>
      </c>
      <c r="W510" s="3" t="e">
        <f t="shared" si="407"/>
        <v>#NUM!</v>
      </c>
      <c r="X510" s="50" t="e">
        <f t="shared" si="408"/>
        <v>#NUM!</v>
      </c>
      <c r="Y510" s="50" t="e">
        <f t="shared" si="409"/>
        <v>#NUM!</v>
      </c>
      <c r="Z510" s="14" t="e">
        <f t="shared" si="410"/>
        <v>#NUM!</v>
      </c>
      <c r="AA510" s="14" t="e">
        <f t="shared" si="411"/>
        <v>#NUM!</v>
      </c>
      <c r="AB510" s="21">
        <f t="shared" si="412"/>
        <v>0</v>
      </c>
      <c r="AC510" s="21">
        <f t="shared" si="413"/>
        <v>0</v>
      </c>
    </row>
    <row r="511" spans="1:29" ht="15" hidden="1" customHeight="1" outlineLevel="1" x14ac:dyDescent="0.45">
      <c r="A511" s="77" t="s">
        <v>744</v>
      </c>
      <c r="B511" s="171"/>
      <c r="C511" s="52" t="s">
        <v>57</v>
      </c>
      <c r="D511" s="53"/>
      <c r="E511" s="54"/>
      <c r="F511" s="55"/>
      <c r="G511" s="55"/>
      <c r="H511" s="56"/>
      <c r="I511" s="57"/>
      <c r="J511" s="75">
        <f t="shared" si="397"/>
        <v>0</v>
      </c>
      <c r="K511" s="76">
        <f t="shared" si="398"/>
        <v>0</v>
      </c>
      <c r="L511" s="78">
        <f t="shared" si="399"/>
        <v>0</v>
      </c>
      <c r="M511" s="79">
        <f t="shared" si="400"/>
        <v>0</v>
      </c>
      <c r="N511" s="60">
        <f t="shared" si="395"/>
        <v>0</v>
      </c>
      <c r="O511" s="61">
        <f t="shared" si="396"/>
        <v>0</v>
      </c>
      <c r="Q511" s="14">
        <f t="shared" si="401"/>
        <v>0</v>
      </c>
      <c r="R511" s="14">
        <f t="shared" si="402"/>
        <v>0</v>
      </c>
      <c r="S511" s="62">
        <f t="shared" si="403"/>
        <v>1</v>
      </c>
      <c r="T511" s="21">
        <f t="shared" si="404"/>
        <v>0</v>
      </c>
      <c r="U511" s="3">
        <f t="shared" si="405"/>
        <v>1</v>
      </c>
      <c r="V511" s="3">
        <f t="shared" si="406"/>
        <v>1</v>
      </c>
      <c r="W511" s="3" t="e">
        <f t="shared" si="407"/>
        <v>#NUM!</v>
      </c>
      <c r="X511" s="50" t="e">
        <f t="shared" si="408"/>
        <v>#NUM!</v>
      </c>
      <c r="Y511" s="50" t="e">
        <f t="shared" si="409"/>
        <v>#NUM!</v>
      </c>
      <c r="Z511" s="14" t="e">
        <f t="shared" si="410"/>
        <v>#NUM!</v>
      </c>
      <c r="AA511" s="14" t="e">
        <f t="shared" si="411"/>
        <v>#NUM!</v>
      </c>
      <c r="AB511" s="21">
        <f t="shared" si="412"/>
        <v>0</v>
      </c>
      <c r="AC511" s="21">
        <f t="shared" si="413"/>
        <v>0</v>
      </c>
    </row>
    <row r="512" spans="1:29" ht="15" hidden="1" customHeight="1" outlineLevel="1" x14ac:dyDescent="0.45">
      <c r="A512" s="77" t="s">
        <v>745</v>
      </c>
      <c r="B512" s="171"/>
      <c r="C512" s="52" t="s">
        <v>58</v>
      </c>
      <c r="D512" s="53"/>
      <c r="E512" s="54"/>
      <c r="F512" s="55"/>
      <c r="G512" s="55"/>
      <c r="H512" s="56"/>
      <c r="I512" s="57"/>
      <c r="J512" s="75">
        <f t="shared" si="397"/>
        <v>0</v>
      </c>
      <c r="K512" s="76">
        <f t="shared" si="398"/>
        <v>0</v>
      </c>
      <c r="L512" s="78">
        <f t="shared" si="399"/>
        <v>0</v>
      </c>
      <c r="M512" s="79">
        <f t="shared" si="400"/>
        <v>0</v>
      </c>
      <c r="N512" s="60">
        <f t="shared" si="395"/>
        <v>0</v>
      </c>
      <c r="O512" s="61">
        <f t="shared" si="396"/>
        <v>0</v>
      </c>
      <c r="Q512" s="14">
        <f t="shared" si="401"/>
        <v>0</v>
      </c>
      <c r="R512" s="14">
        <f t="shared" si="402"/>
        <v>0</v>
      </c>
      <c r="S512" s="62">
        <f t="shared" si="403"/>
        <v>1</v>
      </c>
      <c r="T512" s="21">
        <f t="shared" si="404"/>
        <v>0</v>
      </c>
      <c r="U512" s="3">
        <f t="shared" si="405"/>
        <v>1</v>
      </c>
      <c r="V512" s="3">
        <f t="shared" si="406"/>
        <v>1</v>
      </c>
      <c r="W512" s="3" t="e">
        <f t="shared" si="407"/>
        <v>#NUM!</v>
      </c>
      <c r="X512" s="50" t="e">
        <f t="shared" si="408"/>
        <v>#NUM!</v>
      </c>
      <c r="Y512" s="50" t="e">
        <f t="shared" si="409"/>
        <v>#NUM!</v>
      </c>
      <c r="Z512" s="14" t="e">
        <f t="shared" si="410"/>
        <v>#NUM!</v>
      </c>
      <c r="AA512" s="14" t="e">
        <f t="shared" si="411"/>
        <v>#NUM!</v>
      </c>
      <c r="AB512" s="21">
        <f t="shared" si="412"/>
        <v>0</v>
      </c>
      <c r="AC512" s="21">
        <f t="shared" si="413"/>
        <v>0</v>
      </c>
    </row>
    <row r="513" spans="1:29" ht="15" hidden="1" customHeight="1" outlineLevel="1" x14ac:dyDescent="0.45">
      <c r="A513" s="77" t="s">
        <v>746</v>
      </c>
      <c r="B513" s="171"/>
      <c r="C513" s="52" t="s">
        <v>59</v>
      </c>
      <c r="D513" s="53"/>
      <c r="E513" s="54"/>
      <c r="F513" s="55"/>
      <c r="G513" s="55"/>
      <c r="H513" s="56"/>
      <c r="I513" s="57"/>
      <c r="J513" s="75">
        <f t="shared" si="397"/>
        <v>0</v>
      </c>
      <c r="K513" s="76">
        <f t="shared" si="398"/>
        <v>0</v>
      </c>
      <c r="L513" s="78">
        <f t="shared" si="399"/>
        <v>0</v>
      </c>
      <c r="M513" s="79">
        <f t="shared" si="400"/>
        <v>0</v>
      </c>
      <c r="N513" s="60">
        <f t="shared" si="395"/>
        <v>0</v>
      </c>
      <c r="O513" s="61">
        <f t="shared" si="396"/>
        <v>0</v>
      </c>
      <c r="Q513" s="14">
        <f t="shared" si="401"/>
        <v>0</v>
      </c>
      <c r="R513" s="14">
        <f t="shared" si="402"/>
        <v>0</v>
      </c>
      <c r="S513" s="62">
        <f t="shared" si="403"/>
        <v>1</v>
      </c>
      <c r="T513" s="21">
        <f t="shared" si="404"/>
        <v>0</v>
      </c>
      <c r="U513" s="3">
        <f t="shared" si="405"/>
        <v>1</v>
      </c>
      <c r="V513" s="3">
        <f t="shared" si="406"/>
        <v>1</v>
      </c>
      <c r="W513" s="3" t="e">
        <f t="shared" si="407"/>
        <v>#NUM!</v>
      </c>
      <c r="X513" s="50" t="e">
        <f t="shared" si="408"/>
        <v>#NUM!</v>
      </c>
      <c r="Y513" s="50" t="e">
        <f t="shared" si="409"/>
        <v>#NUM!</v>
      </c>
      <c r="Z513" s="14" t="e">
        <f t="shared" si="410"/>
        <v>#NUM!</v>
      </c>
      <c r="AA513" s="14" t="e">
        <f t="shared" si="411"/>
        <v>#NUM!</v>
      </c>
      <c r="AB513" s="21">
        <f t="shared" si="412"/>
        <v>0</v>
      </c>
      <c r="AC513" s="21">
        <f t="shared" si="413"/>
        <v>0</v>
      </c>
    </row>
    <row r="514" spans="1:29" ht="15" hidden="1" customHeight="1" outlineLevel="1" x14ac:dyDescent="0.45">
      <c r="A514" s="77" t="s">
        <v>747</v>
      </c>
      <c r="B514" s="171"/>
      <c r="C514" s="52" t="s">
        <v>60</v>
      </c>
      <c r="D514" s="53"/>
      <c r="E514" s="54"/>
      <c r="F514" s="55"/>
      <c r="G514" s="55"/>
      <c r="H514" s="56"/>
      <c r="I514" s="57"/>
      <c r="J514" s="75">
        <f t="shared" si="397"/>
        <v>0</v>
      </c>
      <c r="K514" s="76">
        <f t="shared" si="398"/>
        <v>0</v>
      </c>
      <c r="L514" s="78">
        <f t="shared" si="399"/>
        <v>0</v>
      </c>
      <c r="M514" s="79">
        <f t="shared" si="400"/>
        <v>0</v>
      </c>
      <c r="N514" s="60">
        <f t="shared" si="395"/>
        <v>0</v>
      </c>
      <c r="O514" s="61">
        <f t="shared" si="396"/>
        <v>0</v>
      </c>
      <c r="Q514" s="14">
        <f t="shared" si="401"/>
        <v>0</v>
      </c>
      <c r="R514" s="14">
        <f t="shared" si="402"/>
        <v>0</v>
      </c>
      <c r="S514" s="62">
        <f t="shared" si="403"/>
        <v>1</v>
      </c>
      <c r="T514" s="21">
        <f t="shared" si="404"/>
        <v>0</v>
      </c>
      <c r="U514" s="3">
        <f t="shared" si="405"/>
        <v>1</v>
      </c>
      <c r="V514" s="3">
        <f t="shared" si="406"/>
        <v>1</v>
      </c>
      <c r="W514" s="3" t="e">
        <f t="shared" si="407"/>
        <v>#NUM!</v>
      </c>
      <c r="X514" s="50" t="e">
        <f t="shared" si="408"/>
        <v>#NUM!</v>
      </c>
      <c r="Y514" s="50" t="e">
        <f t="shared" si="409"/>
        <v>#NUM!</v>
      </c>
      <c r="Z514" s="14" t="e">
        <f t="shared" si="410"/>
        <v>#NUM!</v>
      </c>
      <c r="AA514" s="14" t="e">
        <f t="shared" si="411"/>
        <v>#NUM!</v>
      </c>
      <c r="AB514" s="21">
        <f t="shared" si="412"/>
        <v>0</v>
      </c>
      <c r="AC514" s="21">
        <f t="shared" si="413"/>
        <v>0</v>
      </c>
    </row>
    <row r="515" spans="1:29" ht="15" hidden="1" customHeight="1" outlineLevel="1" x14ac:dyDescent="0.45">
      <c r="A515" s="77" t="s">
        <v>748</v>
      </c>
      <c r="B515" s="171"/>
      <c r="C515" s="52" t="s">
        <v>61</v>
      </c>
      <c r="D515" s="53"/>
      <c r="E515" s="54"/>
      <c r="F515" s="55"/>
      <c r="G515" s="55"/>
      <c r="H515" s="56"/>
      <c r="I515" s="57"/>
      <c r="J515" s="75">
        <f t="shared" si="397"/>
        <v>0</v>
      </c>
      <c r="K515" s="76">
        <f t="shared" si="398"/>
        <v>0</v>
      </c>
      <c r="L515" s="78">
        <f t="shared" si="399"/>
        <v>0</v>
      </c>
      <c r="M515" s="79">
        <f t="shared" si="400"/>
        <v>0</v>
      </c>
      <c r="N515" s="60">
        <f t="shared" si="395"/>
        <v>0</v>
      </c>
      <c r="O515" s="61">
        <f t="shared" si="396"/>
        <v>0</v>
      </c>
      <c r="Q515" s="14">
        <f t="shared" si="401"/>
        <v>0</v>
      </c>
      <c r="R515" s="14">
        <f t="shared" si="402"/>
        <v>0</v>
      </c>
      <c r="S515" s="62">
        <f t="shared" si="403"/>
        <v>1</v>
      </c>
      <c r="T515" s="21">
        <f t="shared" si="404"/>
        <v>0</v>
      </c>
      <c r="U515" s="3">
        <f t="shared" si="405"/>
        <v>1</v>
      </c>
      <c r="V515" s="3">
        <f t="shared" si="406"/>
        <v>1</v>
      </c>
      <c r="W515" s="3" t="e">
        <f t="shared" si="407"/>
        <v>#NUM!</v>
      </c>
      <c r="X515" s="50" t="e">
        <f t="shared" si="408"/>
        <v>#NUM!</v>
      </c>
      <c r="Y515" s="50" t="e">
        <f t="shared" si="409"/>
        <v>#NUM!</v>
      </c>
      <c r="Z515" s="14" t="e">
        <f t="shared" si="410"/>
        <v>#NUM!</v>
      </c>
      <c r="AA515" s="14" t="e">
        <f t="shared" si="411"/>
        <v>#NUM!</v>
      </c>
      <c r="AB515" s="21">
        <f t="shared" si="412"/>
        <v>0</v>
      </c>
      <c r="AC515" s="21">
        <f t="shared" si="413"/>
        <v>0</v>
      </c>
    </row>
    <row r="516" spans="1:29" ht="15" hidden="1" customHeight="1" outlineLevel="1" x14ac:dyDescent="0.45">
      <c r="A516" s="77" t="s">
        <v>749</v>
      </c>
      <c r="B516" s="171"/>
      <c r="C516" s="52" t="s">
        <v>62</v>
      </c>
      <c r="D516" s="53"/>
      <c r="E516" s="54"/>
      <c r="F516" s="55"/>
      <c r="G516" s="55"/>
      <c r="H516" s="56"/>
      <c r="I516" s="57"/>
      <c r="J516" s="75">
        <f t="shared" si="397"/>
        <v>0</v>
      </c>
      <c r="K516" s="76">
        <f t="shared" si="398"/>
        <v>0</v>
      </c>
      <c r="L516" s="78">
        <f t="shared" si="399"/>
        <v>0</v>
      </c>
      <c r="M516" s="79">
        <f t="shared" si="400"/>
        <v>0</v>
      </c>
      <c r="N516" s="60">
        <f t="shared" si="395"/>
        <v>0</v>
      </c>
      <c r="O516" s="61">
        <f t="shared" si="396"/>
        <v>0</v>
      </c>
      <c r="Q516" s="14">
        <f t="shared" si="401"/>
        <v>0</v>
      </c>
      <c r="R516" s="14">
        <f t="shared" si="402"/>
        <v>0</v>
      </c>
      <c r="S516" s="62">
        <f t="shared" si="403"/>
        <v>1</v>
      </c>
      <c r="T516" s="21">
        <f t="shared" si="404"/>
        <v>0</v>
      </c>
      <c r="U516" s="3">
        <f t="shared" si="405"/>
        <v>1</v>
      </c>
      <c r="V516" s="3">
        <f t="shared" si="406"/>
        <v>1</v>
      </c>
      <c r="W516" s="3" t="e">
        <f t="shared" si="407"/>
        <v>#NUM!</v>
      </c>
      <c r="X516" s="50" t="e">
        <f t="shared" si="408"/>
        <v>#NUM!</v>
      </c>
      <c r="Y516" s="50" t="e">
        <f t="shared" si="409"/>
        <v>#NUM!</v>
      </c>
      <c r="Z516" s="14" t="e">
        <f t="shared" si="410"/>
        <v>#NUM!</v>
      </c>
      <c r="AA516" s="14" t="e">
        <f t="shared" si="411"/>
        <v>#NUM!</v>
      </c>
      <c r="AB516" s="21">
        <f t="shared" si="412"/>
        <v>0</v>
      </c>
      <c r="AC516" s="21">
        <f t="shared" si="413"/>
        <v>0</v>
      </c>
    </row>
    <row r="517" spans="1:29" ht="15" hidden="1" customHeight="1" outlineLevel="1" x14ac:dyDescent="0.45">
      <c r="A517" s="77" t="s">
        <v>750</v>
      </c>
      <c r="B517" s="171"/>
      <c r="C517" s="52" t="s">
        <v>63</v>
      </c>
      <c r="D517" s="53"/>
      <c r="E517" s="54"/>
      <c r="F517" s="55"/>
      <c r="G517" s="55"/>
      <c r="H517" s="56"/>
      <c r="I517" s="57"/>
      <c r="J517" s="75">
        <f t="shared" si="397"/>
        <v>0</v>
      </c>
      <c r="K517" s="76">
        <f t="shared" si="398"/>
        <v>0</v>
      </c>
      <c r="L517" s="78">
        <f t="shared" si="399"/>
        <v>0</v>
      </c>
      <c r="M517" s="79">
        <f t="shared" si="400"/>
        <v>0</v>
      </c>
      <c r="N517" s="60">
        <f t="shared" si="395"/>
        <v>0</v>
      </c>
      <c r="O517" s="61">
        <f t="shared" si="396"/>
        <v>0</v>
      </c>
      <c r="Q517" s="14">
        <f t="shared" si="401"/>
        <v>0</v>
      </c>
      <c r="R517" s="14">
        <f t="shared" si="402"/>
        <v>0</v>
      </c>
      <c r="S517" s="62">
        <f t="shared" si="403"/>
        <v>1</v>
      </c>
      <c r="T517" s="21">
        <f t="shared" si="404"/>
        <v>0</v>
      </c>
      <c r="U517" s="3">
        <f t="shared" si="405"/>
        <v>1</v>
      </c>
      <c r="V517" s="3">
        <f t="shared" si="406"/>
        <v>1</v>
      </c>
      <c r="W517" s="3" t="e">
        <f t="shared" si="407"/>
        <v>#NUM!</v>
      </c>
      <c r="X517" s="50" t="e">
        <f t="shared" si="408"/>
        <v>#NUM!</v>
      </c>
      <c r="Y517" s="50" t="e">
        <f t="shared" si="409"/>
        <v>#NUM!</v>
      </c>
      <c r="Z517" s="14" t="e">
        <f t="shared" si="410"/>
        <v>#NUM!</v>
      </c>
      <c r="AA517" s="14" t="e">
        <f t="shared" si="411"/>
        <v>#NUM!</v>
      </c>
      <c r="AB517" s="21">
        <f t="shared" si="412"/>
        <v>0</v>
      </c>
      <c r="AC517" s="21">
        <f t="shared" si="413"/>
        <v>0</v>
      </c>
    </row>
    <row r="518" spans="1:29" ht="15" hidden="1" customHeight="1" outlineLevel="1" x14ac:dyDescent="0.45">
      <c r="A518" s="77" t="s">
        <v>751</v>
      </c>
      <c r="B518" s="171"/>
      <c r="C518" s="52" t="s">
        <v>64</v>
      </c>
      <c r="D518" s="53"/>
      <c r="E518" s="54"/>
      <c r="F518" s="55"/>
      <c r="G518" s="55"/>
      <c r="H518" s="56"/>
      <c r="I518" s="57"/>
      <c r="J518" s="75">
        <f t="shared" si="397"/>
        <v>0</v>
      </c>
      <c r="K518" s="76">
        <f t="shared" si="398"/>
        <v>0</v>
      </c>
      <c r="L518" s="78">
        <f t="shared" si="399"/>
        <v>0</v>
      </c>
      <c r="M518" s="79">
        <f t="shared" si="400"/>
        <v>0</v>
      </c>
      <c r="N518" s="60">
        <f t="shared" si="395"/>
        <v>0</v>
      </c>
      <c r="O518" s="61">
        <f t="shared" si="396"/>
        <v>0</v>
      </c>
      <c r="Q518" s="14">
        <f t="shared" si="401"/>
        <v>0</v>
      </c>
      <c r="R518" s="14">
        <f t="shared" si="402"/>
        <v>0</v>
      </c>
      <c r="S518" s="62">
        <f t="shared" si="403"/>
        <v>1</v>
      </c>
      <c r="T518" s="21">
        <f t="shared" si="404"/>
        <v>0</v>
      </c>
      <c r="U518" s="3">
        <f t="shared" si="405"/>
        <v>1</v>
      </c>
      <c r="V518" s="3">
        <f t="shared" si="406"/>
        <v>1</v>
      </c>
      <c r="W518" s="3" t="e">
        <f t="shared" si="407"/>
        <v>#NUM!</v>
      </c>
      <c r="X518" s="50" t="e">
        <f t="shared" si="408"/>
        <v>#NUM!</v>
      </c>
      <c r="Y518" s="50" t="e">
        <f t="shared" si="409"/>
        <v>#NUM!</v>
      </c>
      <c r="Z518" s="14" t="e">
        <f t="shared" si="410"/>
        <v>#NUM!</v>
      </c>
      <c r="AA518" s="14" t="e">
        <f t="shared" si="411"/>
        <v>#NUM!</v>
      </c>
      <c r="AB518" s="21">
        <f t="shared" si="412"/>
        <v>0</v>
      </c>
      <c r="AC518" s="21">
        <f t="shared" si="413"/>
        <v>0</v>
      </c>
    </row>
    <row r="519" spans="1:29" ht="15" hidden="1" customHeight="1" outlineLevel="1" x14ac:dyDescent="0.45">
      <c r="A519" s="77" t="s">
        <v>752</v>
      </c>
      <c r="B519" s="171"/>
      <c r="C519" s="52" t="s">
        <v>65</v>
      </c>
      <c r="D519" s="53"/>
      <c r="E519" s="54"/>
      <c r="F519" s="55"/>
      <c r="G519" s="55"/>
      <c r="H519" s="56"/>
      <c r="I519" s="57"/>
      <c r="J519" s="75">
        <f t="shared" si="397"/>
        <v>0</v>
      </c>
      <c r="K519" s="76">
        <f t="shared" si="398"/>
        <v>0</v>
      </c>
      <c r="L519" s="78">
        <f t="shared" si="399"/>
        <v>0</v>
      </c>
      <c r="M519" s="79">
        <f t="shared" si="400"/>
        <v>0</v>
      </c>
      <c r="N519" s="60">
        <f t="shared" si="395"/>
        <v>0</v>
      </c>
      <c r="O519" s="61">
        <f t="shared" si="396"/>
        <v>0</v>
      </c>
      <c r="Q519" s="14">
        <f t="shared" si="401"/>
        <v>0</v>
      </c>
      <c r="R519" s="14">
        <f t="shared" si="402"/>
        <v>0</v>
      </c>
      <c r="S519" s="62">
        <f t="shared" si="403"/>
        <v>1</v>
      </c>
      <c r="T519" s="21">
        <f t="shared" si="404"/>
        <v>0</v>
      </c>
      <c r="U519" s="3">
        <f t="shared" si="405"/>
        <v>1</v>
      </c>
      <c r="V519" s="3">
        <f t="shared" si="406"/>
        <v>1</v>
      </c>
      <c r="W519" s="3" t="e">
        <f t="shared" si="407"/>
        <v>#NUM!</v>
      </c>
      <c r="X519" s="50" t="e">
        <f t="shared" si="408"/>
        <v>#NUM!</v>
      </c>
      <c r="Y519" s="50" t="e">
        <f t="shared" si="409"/>
        <v>#NUM!</v>
      </c>
      <c r="Z519" s="14" t="e">
        <f t="shared" si="410"/>
        <v>#NUM!</v>
      </c>
      <c r="AA519" s="14" t="e">
        <f t="shared" si="411"/>
        <v>#NUM!</v>
      </c>
      <c r="AB519" s="21">
        <f t="shared" si="412"/>
        <v>0</v>
      </c>
      <c r="AC519" s="21">
        <f t="shared" si="413"/>
        <v>0</v>
      </c>
    </row>
    <row r="520" spans="1:29" ht="15" hidden="1" customHeight="1" outlineLevel="1" x14ac:dyDescent="0.45">
      <c r="A520" s="77" t="s">
        <v>753</v>
      </c>
      <c r="B520" s="171"/>
      <c r="C520" s="52" t="s">
        <v>66</v>
      </c>
      <c r="D520" s="53"/>
      <c r="E520" s="54"/>
      <c r="F520" s="55"/>
      <c r="G520" s="55"/>
      <c r="H520" s="56"/>
      <c r="I520" s="57"/>
      <c r="J520" s="75">
        <f t="shared" si="397"/>
        <v>0</v>
      </c>
      <c r="K520" s="76">
        <f t="shared" si="398"/>
        <v>0</v>
      </c>
      <c r="L520" s="78">
        <f t="shared" si="399"/>
        <v>0</v>
      </c>
      <c r="M520" s="79">
        <f t="shared" si="400"/>
        <v>0</v>
      </c>
      <c r="N520" s="60">
        <f t="shared" si="395"/>
        <v>0</v>
      </c>
      <c r="O520" s="61">
        <f t="shared" si="396"/>
        <v>0</v>
      </c>
      <c r="Q520" s="14">
        <f t="shared" si="401"/>
        <v>0</v>
      </c>
      <c r="R520" s="14">
        <f t="shared" si="402"/>
        <v>0</v>
      </c>
      <c r="S520" s="62">
        <f t="shared" si="403"/>
        <v>1</v>
      </c>
      <c r="T520" s="21">
        <f t="shared" si="404"/>
        <v>0</v>
      </c>
      <c r="U520" s="3">
        <f t="shared" si="405"/>
        <v>1</v>
      </c>
      <c r="V520" s="3">
        <f t="shared" si="406"/>
        <v>1</v>
      </c>
      <c r="W520" s="3" t="e">
        <f t="shared" si="407"/>
        <v>#NUM!</v>
      </c>
      <c r="X520" s="50" t="e">
        <f t="shared" si="408"/>
        <v>#NUM!</v>
      </c>
      <c r="Y520" s="50" t="e">
        <f t="shared" si="409"/>
        <v>#NUM!</v>
      </c>
      <c r="Z520" s="14" t="e">
        <f t="shared" si="410"/>
        <v>#NUM!</v>
      </c>
      <c r="AA520" s="14" t="e">
        <f t="shared" si="411"/>
        <v>#NUM!</v>
      </c>
      <c r="AB520" s="21">
        <f t="shared" si="412"/>
        <v>0</v>
      </c>
      <c r="AC520" s="21">
        <f t="shared" si="413"/>
        <v>0</v>
      </c>
    </row>
    <row r="521" spans="1:29" ht="15" hidden="1" customHeight="1" outlineLevel="1" x14ac:dyDescent="0.45">
      <c r="A521" s="77" t="s">
        <v>754</v>
      </c>
      <c r="B521" s="171"/>
      <c r="C521" s="52" t="s">
        <v>67</v>
      </c>
      <c r="D521" s="53"/>
      <c r="E521" s="54"/>
      <c r="F521" s="55"/>
      <c r="G521" s="55"/>
      <c r="H521" s="56"/>
      <c r="I521" s="57"/>
      <c r="J521" s="75">
        <f t="shared" si="397"/>
        <v>0</v>
      </c>
      <c r="K521" s="76">
        <f t="shared" si="398"/>
        <v>0</v>
      </c>
      <c r="L521" s="78">
        <f t="shared" si="399"/>
        <v>0</v>
      </c>
      <c r="M521" s="79">
        <f t="shared" si="400"/>
        <v>0</v>
      </c>
      <c r="N521" s="60">
        <f t="shared" si="395"/>
        <v>0</v>
      </c>
      <c r="O521" s="61">
        <f t="shared" si="396"/>
        <v>0</v>
      </c>
      <c r="Q521" s="14">
        <f t="shared" si="401"/>
        <v>0</v>
      </c>
      <c r="R521" s="14">
        <f t="shared" si="402"/>
        <v>0</v>
      </c>
      <c r="S521" s="62">
        <f t="shared" si="403"/>
        <v>1</v>
      </c>
      <c r="T521" s="21">
        <f t="shared" si="404"/>
        <v>0</v>
      </c>
      <c r="U521" s="3">
        <f t="shared" si="405"/>
        <v>1</v>
      </c>
      <c r="V521" s="3">
        <f t="shared" si="406"/>
        <v>1</v>
      </c>
      <c r="W521" s="3" t="e">
        <f t="shared" si="407"/>
        <v>#NUM!</v>
      </c>
      <c r="X521" s="50" t="e">
        <f t="shared" si="408"/>
        <v>#NUM!</v>
      </c>
      <c r="Y521" s="50" t="e">
        <f t="shared" si="409"/>
        <v>#NUM!</v>
      </c>
      <c r="Z521" s="14" t="e">
        <f t="shared" si="410"/>
        <v>#NUM!</v>
      </c>
      <c r="AA521" s="14" t="e">
        <f t="shared" si="411"/>
        <v>#NUM!</v>
      </c>
      <c r="AB521" s="21">
        <f t="shared" si="412"/>
        <v>0</v>
      </c>
      <c r="AC521" s="21">
        <f t="shared" si="413"/>
        <v>0</v>
      </c>
    </row>
    <row r="522" spans="1:29" ht="15" hidden="1" customHeight="1" outlineLevel="1" x14ac:dyDescent="0.45">
      <c r="A522" s="77" t="s">
        <v>755</v>
      </c>
      <c r="B522" s="171"/>
      <c r="C522" s="52" t="s">
        <v>68</v>
      </c>
      <c r="D522" s="53"/>
      <c r="E522" s="54"/>
      <c r="F522" s="55"/>
      <c r="G522" s="55"/>
      <c r="H522" s="56"/>
      <c r="I522" s="57"/>
      <c r="J522" s="75">
        <f t="shared" si="397"/>
        <v>0</v>
      </c>
      <c r="K522" s="76">
        <f t="shared" si="398"/>
        <v>0</v>
      </c>
      <c r="L522" s="78">
        <f t="shared" si="399"/>
        <v>0</v>
      </c>
      <c r="M522" s="79">
        <f t="shared" si="400"/>
        <v>0</v>
      </c>
      <c r="N522" s="60">
        <f t="shared" si="395"/>
        <v>0</v>
      </c>
      <c r="O522" s="61">
        <f t="shared" si="396"/>
        <v>0</v>
      </c>
      <c r="Q522" s="14">
        <f t="shared" si="401"/>
        <v>0</v>
      </c>
      <c r="R522" s="14">
        <f t="shared" si="402"/>
        <v>0</v>
      </c>
      <c r="S522" s="62">
        <f t="shared" si="403"/>
        <v>1</v>
      </c>
      <c r="T522" s="21">
        <f t="shared" si="404"/>
        <v>0</v>
      </c>
      <c r="U522" s="3">
        <f t="shared" si="405"/>
        <v>1</v>
      </c>
      <c r="V522" s="3">
        <f t="shared" si="406"/>
        <v>1</v>
      </c>
      <c r="W522" s="3" t="e">
        <f t="shared" si="407"/>
        <v>#NUM!</v>
      </c>
      <c r="X522" s="50" t="e">
        <f t="shared" si="408"/>
        <v>#NUM!</v>
      </c>
      <c r="Y522" s="50" t="e">
        <f t="shared" si="409"/>
        <v>#NUM!</v>
      </c>
      <c r="Z522" s="14" t="e">
        <f t="shared" si="410"/>
        <v>#NUM!</v>
      </c>
      <c r="AA522" s="14" t="e">
        <f t="shared" si="411"/>
        <v>#NUM!</v>
      </c>
      <c r="AB522" s="21">
        <f t="shared" si="412"/>
        <v>0</v>
      </c>
      <c r="AC522" s="21">
        <f t="shared" si="413"/>
        <v>0</v>
      </c>
    </row>
    <row r="523" spans="1:29" ht="15" hidden="1" customHeight="1" outlineLevel="1" x14ac:dyDescent="0.45">
      <c r="A523" s="77" t="s">
        <v>756</v>
      </c>
      <c r="B523" s="171"/>
      <c r="C523" s="52" t="s">
        <v>69</v>
      </c>
      <c r="D523" s="53"/>
      <c r="E523" s="54"/>
      <c r="F523" s="55"/>
      <c r="G523" s="55"/>
      <c r="H523" s="56"/>
      <c r="I523" s="57"/>
      <c r="J523" s="75">
        <f t="shared" si="397"/>
        <v>0</v>
      </c>
      <c r="K523" s="76">
        <f t="shared" si="398"/>
        <v>0</v>
      </c>
      <c r="L523" s="78">
        <f t="shared" si="399"/>
        <v>0</v>
      </c>
      <c r="M523" s="79">
        <f t="shared" si="400"/>
        <v>0</v>
      </c>
      <c r="N523" s="60">
        <f t="shared" si="395"/>
        <v>0</v>
      </c>
      <c r="O523" s="61">
        <f t="shared" si="396"/>
        <v>0</v>
      </c>
      <c r="Q523" s="14">
        <f t="shared" si="401"/>
        <v>0</v>
      </c>
      <c r="R523" s="14">
        <f t="shared" si="402"/>
        <v>0</v>
      </c>
      <c r="S523" s="62">
        <f t="shared" si="403"/>
        <v>1</v>
      </c>
      <c r="T523" s="21">
        <f t="shared" si="404"/>
        <v>0</v>
      </c>
      <c r="U523" s="3">
        <f t="shared" si="405"/>
        <v>1</v>
      </c>
      <c r="V523" s="3">
        <f t="shared" si="406"/>
        <v>1</v>
      </c>
      <c r="W523" s="3" t="e">
        <f t="shared" si="407"/>
        <v>#NUM!</v>
      </c>
      <c r="X523" s="50" t="e">
        <f t="shared" si="408"/>
        <v>#NUM!</v>
      </c>
      <c r="Y523" s="50" t="e">
        <f t="shared" si="409"/>
        <v>#NUM!</v>
      </c>
      <c r="Z523" s="14" t="e">
        <f t="shared" si="410"/>
        <v>#NUM!</v>
      </c>
      <c r="AA523" s="14" t="e">
        <f t="shared" si="411"/>
        <v>#NUM!</v>
      </c>
      <c r="AB523" s="21">
        <f t="shared" si="412"/>
        <v>0</v>
      </c>
      <c r="AC523" s="21">
        <f t="shared" si="413"/>
        <v>0</v>
      </c>
    </row>
    <row r="524" spans="1:29" collapsed="1" x14ac:dyDescent="0.45">
      <c r="A524" s="77" t="s">
        <v>757</v>
      </c>
      <c r="B524" s="171"/>
      <c r="C524" s="63" t="s">
        <v>230</v>
      </c>
      <c r="D524" s="116"/>
      <c r="E524" s="65"/>
      <c r="F524" s="65"/>
      <c r="G524" s="65"/>
      <c r="H524" s="65"/>
      <c r="I524" s="67"/>
      <c r="J524" s="103">
        <f>SUM(J525:J529)</f>
        <v>0</v>
      </c>
      <c r="K524" s="71">
        <f>SUM(K525:K529)</f>
        <v>0</v>
      </c>
      <c r="L524" s="70">
        <f>SUM(L525:L529)</f>
        <v>0</v>
      </c>
      <c r="M524" s="71">
        <f>SUM(M525:M529)</f>
        <v>0</v>
      </c>
      <c r="N524" s="72">
        <f t="shared" si="395"/>
        <v>0</v>
      </c>
      <c r="O524" s="73">
        <f t="shared" si="396"/>
        <v>0</v>
      </c>
    </row>
    <row r="525" spans="1:29" ht="14.25" hidden="1" customHeight="1" outlineLevel="1" x14ac:dyDescent="0.45">
      <c r="A525" s="51" t="s">
        <v>758</v>
      </c>
      <c r="B525" s="171"/>
      <c r="C525" s="52" t="s">
        <v>5</v>
      </c>
      <c r="D525" s="53"/>
      <c r="E525" s="54"/>
      <c r="F525" s="55"/>
      <c r="G525" s="55"/>
      <c r="H525" s="56"/>
      <c r="I525" s="57"/>
      <c r="J525" s="75">
        <f t="shared" ref="J525:J529" si="414">IF(F525="ja",T525,0)</f>
        <v>0</v>
      </c>
      <c r="K525" s="76">
        <f t="shared" ref="K525:K529" si="415">IF(F525="nein",T525,0)</f>
        <v>0</v>
      </c>
      <c r="L525" s="78">
        <f t="shared" ref="L525:L529" si="416">IF(F525="ja",AC525,0)</f>
        <v>0</v>
      </c>
      <c r="M525" s="79">
        <f t="shared" ref="M525:M529" si="417">IF(F525="nein",AC525,0)</f>
        <v>0</v>
      </c>
      <c r="N525" s="60">
        <f t="shared" si="395"/>
        <v>0</v>
      </c>
      <c r="O525" s="61">
        <f t="shared" si="396"/>
        <v>0</v>
      </c>
      <c r="Q525" s="14">
        <f>IF(AND(G525="nein",H525&gt;=K$12),H525,K$12)</f>
        <v>0</v>
      </c>
      <c r="R525" s="14">
        <f t="shared" ref="R525:R529" si="418">IF(AND(H525="",I525="",E525&lt;&gt;"",F525&lt;&gt;""),N$12,IF(AND(I525="",E525=""),0,IF(AND(E525&lt;&gt;"",I525&lt;&gt;"",I525&lt;=N$12),I525,IF(AND(E525&lt;&gt;"",I525&lt;&gt;"",I525&gt;N$12),IF(F525="nein",I525="",N$12),N$12))))</f>
        <v>0</v>
      </c>
      <c r="S525" s="62">
        <f t="shared" ref="S525:S529" si="419">IF(ISERROR(DATEDIF(Q525,R525,"d")+1),0,(DATEDIF(Q525,R525,"d")+1))</f>
        <v>1</v>
      </c>
      <c r="T525" s="21">
        <f>IF(G525="ja",E525/38.5,S525/$R$18*E525/38.5)</f>
        <v>0</v>
      </c>
      <c r="U525" s="3">
        <f t="shared" ref="U525:U529" si="420">MONTH(Q525)</f>
        <v>1</v>
      </c>
      <c r="V525" s="3">
        <f t="shared" ref="V525:V529" si="421">MONTH(R525)</f>
        <v>1</v>
      </c>
      <c r="W525" s="3" t="e">
        <f>IF($G525="ja",1,IF(AND((W$6&gt;=EOMONTH($H525,-1)+1),W$6&lt;=$R525),1,0))</f>
        <v>#NUM!</v>
      </c>
      <c r="X525" s="50" t="e">
        <f t="shared" ref="X525:X529" si="422">IF($U525=W$10,"A","")</f>
        <v>#NUM!</v>
      </c>
      <c r="Y525" s="50" t="e">
        <f t="shared" ref="Y525:Y529" si="423">IF($V525=W$10,"E","")</f>
        <v>#NUM!</v>
      </c>
      <c r="Z525" s="14" t="e">
        <f t="shared" ref="Z525:Z529" si="424">IF(AND(W525=1,X525="A"),$Q525,IF(AND(W525=1,X525&lt;&gt;"A"),W$6,""))</f>
        <v>#NUM!</v>
      </c>
      <c r="AA525" s="14" t="e">
        <f t="shared" ref="AA525:AA529" si="425">IF(AND(W525=1,Y525="E"),$R525,IF(AND(W525=1,Y525&lt;&gt;"E"),W$8,""))</f>
        <v>#NUM!</v>
      </c>
      <c r="AB525" s="21">
        <f t="shared" ref="AB525:AB529" si="426">IF(ISERROR(DATEDIF(Z525,AA525,"d")+1),0,DATEDIF(Z525,AA525,"d")+1)</f>
        <v>0</v>
      </c>
      <c r="AC525" s="21">
        <f t="shared" ref="AC525:AC529" si="427">IF(ISERROR(AB525/W$12*$E525/38.5),0,AB525/W$12*$E525/38.5)</f>
        <v>0</v>
      </c>
    </row>
    <row r="526" spans="1:29" ht="14.25" hidden="1" customHeight="1" outlineLevel="1" x14ac:dyDescent="0.45">
      <c r="A526" s="51" t="s">
        <v>759</v>
      </c>
      <c r="B526" s="171"/>
      <c r="C526" s="52" t="s">
        <v>4</v>
      </c>
      <c r="D526" s="53"/>
      <c r="E526" s="54"/>
      <c r="F526" s="55"/>
      <c r="G526" s="55"/>
      <c r="H526" s="56"/>
      <c r="I526" s="57"/>
      <c r="J526" s="75">
        <f t="shared" si="414"/>
        <v>0</v>
      </c>
      <c r="K526" s="76">
        <f t="shared" si="415"/>
        <v>0</v>
      </c>
      <c r="L526" s="78">
        <f t="shared" si="416"/>
        <v>0</v>
      </c>
      <c r="M526" s="79">
        <f t="shared" si="417"/>
        <v>0</v>
      </c>
      <c r="N526" s="60">
        <f t="shared" si="395"/>
        <v>0</v>
      </c>
      <c r="O526" s="61">
        <f t="shared" si="396"/>
        <v>0</v>
      </c>
      <c r="Q526" s="14">
        <f>IF(AND(G526="nein",H526&gt;=K$12),H526,K$12)</f>
        <v>0</v>
      </c>
      <c r="R526" s="14">
        <f t="shared" si="418"/>
        <v>0</v>
      </c>
      <c r="S526" s="62">
        <f t="shared" si="419"/>
        <v>1</v>
      </c>
      <c r="T526" s="21">
        <f>IF(G526="ja",E526/38.5,S526/$R$18*E526/38.5)</f>
        <v>0</v>
      </c>
      <c r="U526" s="3">
        <f t="shared" si="420"/>
        <v>1</v>
      </c>
      <c r="V526" s="3">
        <f t="shared" si="421"/>
        <v>1</v>
      </c>
      <c r="W526" s="3" t="e">
        <f>IF($G526="ja",1,IF(AND((W$6&gt;=EOMONTH($H526,-1)+1),W$6&lt;=$R526),1,0))</f>
        <v>#NUM!</v>
      </c>
      <c r="X526" s="50" t="e">
        <f t="shared" si="422"/>
        <v>#NUM!</v>
      </c>
      <c r="Y526" s="50" t="e">
        <f t="shared" si="423"/>
        <v>#NUM!</v>
      </c>
      <c r="Z526" s="14" t="e">
        <f t="shared" si="424"/>
        <v>#NUM!</v>
      </c>
      <c r="AA526" s="14" t="e">
        <f t="shared" si="425"/>
        <v>#NUM!</v>
      </c>
      <c r="AB526" s="21">
        <f t="shared" si="426"/>
        <v>0</v>
      </c>
      <c r="AC526" s="21">
        <f t="shared" si="427"/>
        <v>0</v>
      </c>
    </row>
    <row r="527" spans="1:29" ht="14.25" hidden="1" customHeight="1" outlineLevel="1" x14ac:dyDescent="0.45">
      <c r="A527" s="51" t="s">
        <v>760</v>
      </c>
      <c r="B527" s="171"/>
      <c r="C527" s="52" t="s">
        <v>3</v>
      </c>
      <c r="D527" s="53"/>
      <c r="E527" s="54"/>
      <c r="F527" s="55"/>
      <c r="G527" s="55"/>
      <c r="H527" s="56"/>
      <c r="I527" s="57"/>
      <c r="J527" s="75">
        <f t="shared" si="414"/>
        <v>0</v>
      </c>
      <c r="K527" s="76">
        <f t="shared" si="415"/>
        <v>0</v>
      </c>
      <c r="L527" s="78">
        <f t="shared" si="416"/>
        <v>0</v>
      </c>
      <c r="M527" s="79">
        <f t="shared" si="417"/>
        <v>0</v>
      </c>
      <c r="N527" s="60">
        <f t="shared" si="395"/>
        <v>0</v>
      </c>
      <c r="O527" s="61">
        <f t="shared" si="396"/>
        <v>0</v>
      </c>
      <c r="Q527" s="14">
        <f>IF(AND(G527="nein",H527&gt;=K$12),H527,K$12)</f>
        <v>0</v>
      </c>
      <c r="R527" s="14">
        <f t="shared" si="418"/>
        <v>0</v>
      </c>
      <c r="S527" s="62">
        <f t="shared" si="419"/>
        <v>1</v>
      </c>
      <c r="T527" s="21">
        <f>IF(G527="ja",E527/38.5,S527/$R$18*E527/38.5)</f>
        <v>0</v>
      </c>
      <c r="U527" s="3">
        <f t="shared" si="420"/>
        <v>1</v>
      </c>
      <c r="V527" s="3">
        <f t="shared" si="421"/>
        <v>1</v>
      </c>
      <c r="W527" s="3" t="e">
        <f>IF($G527="ja",1,IF(AND((W$6&gt;=EOMONTH($H527,-1)+1),W$6&lt;=$R527),1,0))</f>
        <v>#NUM!</v>
      </c>
      <c r="X527" s="50" t="e">
        <f t="shared" si="422"/>
        <v>#NUM!</v>
      </c>
      <c r="Y527" s="50" t="e">
        <f t="shared" si="423"/>
        <v>#NUM!</v>
      </c>
      <c r="Z527" s="14" t="e">
        <f t="shared" si="424"/>
        <v>#NUM!</v>
      </c>
      <c r="AA527" s="14" t="e">
        <f t="shared" si="425"/>
        <v>#NUM!</v>
      </c>
      <c r="AB527" s="21">
        <f t="shared" si="426"/>
        <v>0</v>
      </c>
      <c r="AC527" s="21">
        <f t="shared" si="427"/>
        <v>0</v>
      </c>
    </row>
    <row r="528" spans="1:29" ht="14.25" hidden="1" customHeight="1" outlineLevel="1" x14ac:dyDescent="0.45">
      <c r="A528" s="51" t="s">
        <v>761</v>
      </c>
      <c r="B528" s="171"/>
      <c r="C528" s="52" t="s">
        <v>2</v>
      </c>
      <c r="D528" s="53"/>
      <c r="E528" s="54"/>
      <c r="F528" s="55"/>
      <c r="G528" s="55"/>
      <c r="H528" s="56"/>
      <c r="I528" s="57"/>
      <c r="J528" s="75">
        <f t="shared" si="414"/>
        <v>0</v>
      </c>
      <c r="K528" s="76">
        <f t="shared" si="415"/>
        <v>0</v>
      </c>
      <c r="L528" s="78">
        <f t="shared" si="416"/>
        <v>0</v>
      </c>
      <c r="M528" s="79">
        <f t="shared" si="417"/>
        <v>0</v>
      </c>
      <c r="N528" s="60">
        <f t="shared" si="395"/>
        <v>0</v>
      </c>
      <c r="O528" s="61">
        <f t="shared" si="396"/>
        <v>0</v>
      </c>
      <c r="Q528" s="14">
        <f>IF(AND(G528="nein",H528&gt;=K$12),H528,K$12)</f>
        <v>0</v>
      </c>
      <c r="R528" s="14">
        <f t="shared" si="418"/>
        <v>0</v>
      </c>
      <c r="S528" s="62">
        <f t="shared" si="419"/>
        <v>1</v>
      </c>
      <c r="T528" s="21">
        <f>IF(G528="ja",E528/38.5,S528/$R$18*E528/38.5)</f>
        <v>0</v>
      </c>
      <c r="U528" s="3">
        <f t="shared" si="420"/>
        <v>1</v>
      </c>
      <c r="V528" s="3">
        <f t="shared" si="421"/>
        <v>1</v>
      </c>
      <c r="W528" s="3" t="e">
        <f>IF($G528="ja",1,IF(AND((W$6&gt;=EOMONTH($H528,-1)+1),W$6&lt;=$R528),1,0))</f>
        <v>#NUM!</v>
      </c>
      <c r="X528" s="50" t="e">
        <f t="shared" si="422"/>
        <v>#NUM!</v>
      </c>
      <c r="Y528" s="50" t="e">
        <f t="shared" si="423"/>
        <v>#NUM!</v>
      </c>
      <c r="Z528" s="14" t="e">
        <f t="shared" si="424"/>
        <v>#NUM!</v>
      </c>
      <c r="AA528" s="14" t="e">
        <f t="shared" si="425"/>
        <v>#NUM!</v>
      </c>
      <c r="AB528" s="21">
        <f t="shared" si="426"/>
        <v>0</v>
      </c>
      <c r="AC528" s="21">
        <f t="shared" si="427"/>
        <v>0</v>
      </c>
    </row>
    <row r="529" spans="1:29" ht="14.25" hidden="1" customHeight="1" outlineLevel="1" x14ac:dyDescent="0.45">
      <c r="A529" s="51" t="s">
        <v>762</v>
      </c>
      <c r="B529" s="171"/>
      <c r="C529" s="52" t="s">
        <v>1</v>
      </c>
      <c r="D529" s="53"/>
      <c r="E529" s="54"/>
      <c r="F529" s="55"/>
      <c r="G529" s="55"/>
      <c r="H529" s="56"/>
      <c r="I529" s="57"/>
      <c r="J529" s="75">
        <f t="shared" si="414"/>
        <v>0</v>
      </c>
      <c r="K529" s="76">
        <f t="shared" si="415"/>
        <v>0</v>
      </c>
      <c r="L529" s="78">
        <f t="shared" si="416"/>
        <v>0</v>
      </c>
      <c r="M529" s="79">
        <f t="shared" si="417"/>
        <v>0</v>
      </c>
      <c r="N529" s="60">
        <f t="shared" si="395"/>
        <v>0</v>
      </c>
      <c r="O529" s="61">
        <f t="shared" si="396"/>
        <v>0</v>
      </c>
      <c r="Q529" s="14">
        <f>IF(AND(G529="nein",H529&gt;=K$12),H529,K$12)</f>
        <v>0</v>
      </c>
      <c r="R529" s="14">
        <f t="shared" si="418"/>
        <v>0</v>
      </c>
      <c r="S529" s="62">
        <f t="shared" si="419"/>
        <v>1</v>
      </c>
      <c r="T529" s="21">
        <f>IF(G529="ja",E529/38.5,S529/$R$18*E529/38.5)</f>
        <v>0</v>
      </c>
      <c r="U529" s="3">
        <f t="shared" si="420"/>
        <v>1</v>
      </c>
      <c r="V529" s="3">
        <f t="shared" si="421"/>
        <v>1</v>
      </c>
      <c r="W529" s="3" t="e">
        <f>IF($G529="ja",1,IF(AND((W$6&gt;=EOMONTH($H529,-1)+1),W$6&lt;=$R529),1,0))</f>
        <v>#NUM!</v>
      </c>
      <c r="X529" s="50" t="e">
        <f t="shared" si="422"/>
        <v>#NUM!</v>
      </c>
      <c r="Y529" s="50" t="e">
        <f t="shared" si="423"/>
        <v>#NUM!</v>
      </c>
      <c r="Z529" s="14" t="e">
        <f t="shared" si="424"/>
        <v>#NUM!</v>
      </c>
      <c r="AA529" s="14" t="e">
        <f t="shared" si="425"/>
        <v>#NUM!</v>
      </c>
      <c r="AB529" s="21">
        <f t="shared" si="426"/>
        <v>0</v>
      </c>
      <c r="AC529" s="21">
        <f t="shared" si="427"/>
        <v>0</v>
      </c>
    </row>
    <row r="530" spans="1:29" ht="15" collapsed="1" thickBot="1" x14ac:dyDescent="0.5">
      <c r="A530" s="77" t="s">
        <v>763</v>
      </c>
      <c r="B530" s="171"/>
      <c r="C530" s="119" t="s">
        <v>6</v>
      </c>
      <c r="D530" s="116"/>
      <c r="E530" s="65"/>
      <c r="F530" s="65"/>
      <c r="G530" s="65"/>
      <c r="H530" s="65"/>
      <c r="I530" s="67"/>
      <c r="J530" s="120">
        <f>SUM(J531:J535)</f>
        <v>0</v>
      </c>
      <c r="K530" s="71">
        <f>SUM(K531:K535)</f>
        <v>0</v>
      </c>
      <c r="L530" s="121">
        <f>SUM(L531:L535)</f>
        <v>0</v>
      </c>
      <c r="M530" s="122">
        <f>SUM(M531:M535)</f>
        <v>0</v>
      </c>
      <c r="N530" s="72">
        <f t="shared" si="395"/>
        <v>0</v>
      </c>
      <c r="O530" s="73">
        <f t="shared" si="396"/>
        <v>0</v>
      </c>
    </row>
    <row r="531" spans="1:29" ht="14.25" hidden="1" customHeight="1" outlineLevel="1" x14ac:dyDescent="0.45">
      <c r="A531" s="51" t="s">
        <v>764</v>
      </c>
      <c r="B531" s="171"/>
      <c r="C531" s="52" t="s">
        <v>5</v>
      </c>
      <c r="D531" s="104"/>
      <c r="E531" s="54"/>
      <c r="F531" s="55"/>
      <c r="G531" s="55"/>
      <c r="H531" s="56"/>
      <c r="I531" s="57"/>
      <c r="J531" s="75">
        <f t="shared" ref="J531:J535" si="428">IF(F531="ja",T531,0)</f>
        <v>0</v>
      </c>
      <c r="K531" s="76">
        <f t="shared" ref="K531:K535" si="429">IF(F531="nein",T531,0)</f>
        <v>0</v>
      </c>
      <c r="L531" s="58">
        <f t="shared" ref="L531:L535" si="430">IF(F531="ja",AC531,0)</f>
        <v>0</v>
      </c>
      <c r="M531" s="123">
        <f t="shared" ref="M531:M535" si="431">IF(F531="nein",AC531,0)</f>
        <v>0</v>
      </c>
      <c r="N531" s="60">
        <f t="shared" si="395"/>
        <v>0</v>
      </c>
      <c r="O531" s="61">
        <f t="shared" si="396"/>
        <v>0</v>
      </c>
      <c r="Q531" s="14">
        <f>IF(AND(G531="nein",H531&gt;=K$12),H531,K$12)</f>
        <v>0</v>
      </c>
      <c r="R531" s="14">
        <f t="shared" ref="R531:R535" si="432">IF(AND(H531="",I531="",E531&lt;&gt;"",F531&lt;&gt;""),N$12,IF(AND(I531="",E531=""),0,IF(AND(E531&lt;&gt;"",I531&lt;&gt;"",I531&lt;=N$12),I531,IF(AND(E531&lt;&gt;"",I531&lt;&gt;"",I531&gt;N$12),IF(F531="nein",I531="",N$12),N$12))))</f>
        <v>0</v>
      </c>
      <c r="S531" s="62">
        <f t="shared" ref="S531:S535" si="433">IF(ISERROR(DATEDIF(Q531,R531,"d")+1),0,(DATEDIF(Q531,R531,"d")+1))</f>
        <v>1</v>
      </c>
      <c r="T531" s="21">
        <f>IF(G531="ja",E531/38.5,S531/$R$18*E531/38.5)</f>
        <v>0</v>
      </c>
      <c r="U531" s="3">
        <f t="shared" ref="U531:U535" si="434">MONTH(Q531)</f>
        <v>1</v>
      </c>
      <c r="V531" s="3">
        <f t="shared" ref="V531:V535" si="435">MONTH(R531)</f>
        <v>1</v>
      </c>
      <c r="W531" s="3" t="e">
        <f>IF($G531="ja",1,IF(AND((W$6&gt;=EOMONTH($H531,-1)+1),W$6&lt;=$R531),1,0))</f>
        <v>#NUM!</v>
      </c>
      <c r="X531" s="50" t="e">
        <f t="shared" ref="X531:X535" si="436">IF($U531=W$10,"A","")</f>
        <v>#NUM!</v>
      </c>
      <c r="Y531" s="50" t="e">
        <f t="shared" ref="Y531:Y535" si="437">IF($V531=W$10,"E","")</f>
        <v>#NUM!</v>
      </c>
      <c r="Z531" s="14" t="e">
        <f t="shared" ref="Z531:Z535" si="438">IF(AND(W531=1,X531="A"),$Q531,IF(AND(W531=1,X531&lt;&gt;"A"),W$6,""))</f>
        <v>#NUM!</v>
      </c>
      <c r="AA531" s="14" t="e">
        <f t="shared" ref="AA531:AA535" si="439">IF(AND(W531=1,Y531="E"),$R531,IF(AND(W531=1,Y531&lt;&gt;"E"),W$8,""))</f>
        <v>#NUM!</v>
      </c>
      <c r="AB531" s="21">
        <f t="shared" ref="AB531:AB535" si="440">IF(ISERROR(DATEDIF(Z531,AA531,"d")+1),0,DATEDIF(Z531,AA531,"d")+1)</f>
        <v>0</v>
      </c>
      <c r="AC531" s="21">
        <f t="shared" ref="AC531:AC535" si="441">IF(ISERROR(AB531/W$12*$E531/38.5),0,AB531/W$12*$E531/38.5)</f>
        <v>0</v>
      </c>
    </row>
    <row r="532" spans="1:29" ht="14.25" hidden="1" customHeight="1" outlineLevel="1" x14ac:dyDescent="0.45">
      <c r="A532" s="51" t="s">
        <v>765</v>
      </c>
      <c r="B532" s="171"/>
      <c r="C532" s="52" t="s">
        <v>4</v>
      </c>
      <c r="D532" s="104"/>
      <c r="E532" s="54"/>
      <c r="F532" s="55"/>
      <c r="G532" s="55"/>
      <c r="H532" s="56"/>
      <c r="I532" s="57"/>
      <c r="J532" s="75">
        <f t="shared" si="428"/>
        <v>0</v>
      </c>
      <c r="K532" s="76">
        <f t="shared" si="429"/>
        <v>0</v>
      </c>
      <c r="L532" s="78">
        <f t="shared" si="430"/>
        <v>0</v>
      </c>
      <c r="M532" s="79">
        <f t="shared" si="431"/>
        <v>0</v>
      </c>
      <c r="N532" s="60">
        <f t="shared" si="395"/>
        <v>0</v>
      </c>
      <c r="O532" s="61">
        <f t="shared" si="396"/>
        <v>0</v>
      </c>
      <c r="Q532" s="14">
        <f>IF(AND(G532="nein",H532&gt;=K$12),H532,K$12)</f>
        <v>0</v>
      </c>
      <c r="R532" s="14">
        <f t="shared" si="432"/>
        <v>0</v>
      </c>
      <c r="S532" s="62">
        <f t="shared" si="433"/>
        <v>1</v>
      </c>
      <c r="T532" s="21">
        <f>IF(G532="ja",E532/38.5,S532/$R$18*E532/38.5)</f>
        <v>0</v>
      </c>
      <c r="U532" s="3">
        <f t="shared" si="434"/>
        <v>1</v>
      </c>
      <c r="V532" s="3">
        <f t="shared" si="435"/>
        <v>1</v>
      </c>
      <c r="W532" s="3" t="e">
        <f>IF($G532="ja",1,IF(AND((W$6&gt;=EOMONTH($H532,-1)+1),W$6&lt;=$R532),1,0))</f>
        <v>#NUM!</v>
      </c>
      <c r="X532" s="50" t="e">
        <f t="shared" si="436"/>
        <v>#NUM!</v>
      </c>
      <c r="Y532" s="50" t="e">
        <f t="shared" si="437"/>
        <v>#NUM!</v>
      </c>
      <c r="Z532" s="14" t="e">
        <f t="shared" si="438"/>
        <v>#NUM!</v>
      </c>
      <c r="AA532" s="14" t="e">
        <f t="shared" si="439"/>
        <v>#NUM!</v>
      </c>
      <c r="AB532" s="21">
        <f t="shared" si="440"/>
        <v>0</v>
      </c>
      <c r="AC532" s="21">
        <f t="shared" si="441"/>
        <v>0</v>
      </c>
    </row>
    <row r="533" spans="1:29" ht="14.25" hidden="1" customHeight="1" outlineLevel="1" x14ac:dyDescent="0.45">
      <c r="A533" s="51" t="s">
        <v>766</v>
      </c>
      <c r="B533" s="171"/>
      <c r="C533" s="52" t="s">
        <v>3</v>
      </c>
      <c r="D533" s="104"/>
      <c r="E533" s="54"/>
      <c r="F533" s="55"/>
      <c r="G533" s="55"/>
      <c r="H533" s="56"/>
      <c r="I533" s="57"/>
      <c r="J533" s="75">
        <f t="shared" si="428"/>
        <v>0</v>
      </c>
      <c r="K533" s="76">
        <f t="shared" si="429"/>
        <v>0</v>
      </c>
      <c r="L533" s="78">
        <f t="shared" si="430"/>
        <v>0</v>
      </c>
      <c r="M533" s="79">
        <f t="shared" si="431"/>
        <v>0</v>
      </c>
      <c r="N533" s="60">
        <f t="shared" si="395"/>
        <v>0</v>
      </c>
      <c r="O533" s="61">
        <f t="shared" si="396"/>
        <v>0</v>
      </c>
      <c r="Q533" s="14">
        <f>IF(AND(G533="nein",H533&gt;=K$12),H533,K$12)</f>
        <v>0</v>
      </c>
      <c r="R533" s="14">
        <f t="shared" si="432"/>
        <v>0</v>
      </c>
      <c r="S533" s="62">
        <f t="shared" si="433"/>
        <v>1</v>
      </c>
      <c r="T533" s="21">
        <f>IF(G533="ja",E533/38.5,S533/$R$18*E533/38.5)</f>
        <v>0</v>
      </c>
      <c r="U533" s="3">
        <f t="shared" si="434"/>
        <v>1</v>
      </c>
      <c r="V533" s="3">
        <f t="shared" si="435"/>
        <v>1</v>
      </c>
      <c r="W533" s="3" t="e">
        <f>IF($G533="ja",1,IF(AND((W$6&gt;=EOMONTH($H533,-1)+1),W$6&lt;=$R533),1,0))</f>
        <v>#NUM!</v>
      </c>
      <c r="X533" s="50" t="e">
        <f t="shared" si="436"/>
        <v>#NUM!</v>
      </c>
      <c r="Y533" s="50" t="e">
        <f t="shared" si="437"/>
        <v>#NUM!</v>
      </c>
      <c r="Z533" s="14" t="e">
        <f t="shared" si="438"/>
        <v>#NUM!</v>
      </c>
      <c r="AA533" s="14" t="e">
        <f t="shared" si="439"/>
        <v>#NUM!</v>
      </c>
      <c r="AB533" s="21">
        <f t="shared" si="440"/>
        <v>0</v>
      </c>
      <c r="AC533" s="21">
        <f t="shared" si="441"/>
        <v>0</v>
      </c>
    </row>
    <row r="534" spans="1:29" ht="14.25" hidden="1" customHeight="1" outlineLevel="1" x14ac:dyDescent="0.45">
      <c r="A534" s="51" t="s">
        <v>767</v>
      </c>
      <c r="B534" s="171"/>
      <c r="C534" s="52" t="s">
        <v>2</v>
      </c>
      <c r="D534" s="104"/>
      <c r="E534" s="54"/>
      <c r="F534" s="55"/>
      <c r="G534" s="55"/>
      <c r="H534" s="56"/>
      <c r="I534" s="57"/>
      <c r="J534" s="75">
        <f t="shared" si="428"/>
        <v>0</v>
      </c>
      <c r="K534" s="76">
        <f t="shared" si="429"/>
        <v>0</v>
      </c>
      <c r="L534" s="78">
        <f t="shared" si="430"/>
        <v>0</v>
      </c>
      <c r="M534" s="79">
        <f t="shared" si="431"/>
        <v>0</v>
      </c>
      <c r="N534" s="60">
        <f t="shared" si="395"/>
        <v>0</v>
      </c>
      <c r="O534" s="61">
        <f t="shared" si="396"/>
        <v>0</v>
      </c>
      <c r="Q534" s="14">
        <f>IF(AND(G534="nein",H534&gt;=K$12),H534,K$12)</f>
        <v>0</v>
      </c>
      <c r="R534" s="14">
        <f t="shared" si="432"/>
        <v>0</v>
      </c>
      <c r="S534" s="62">
        <f t="shared" si="433"/>
        <v>1</v>
      </c>
      <c r="T534" s="21">
        <f>IF(G534="ja",E534/38.5,S534/$R$18*E534/38.5)</f>
        <v>0</v>
      </c>
      <c r="U534" s="3">
        <f t="shared" si="434"/>
        <v>1</v>
      </c>
      <c r="V534" s="3">
        <f t="shared" si="435"/>
        <v>1</v>
      </c>
      <c r="W534" s="3" t="e">
        <f>IF($G534="ja",1,IF(AND((W$6&gt;=EOMONTH($H534,-1)+1),W$6&lt;=$R534),1,0))</f>
        <v>#NUM!</v>
      </c>
      <c r="X534" s="50" t="e">
        <f t="shared" si="436"/>
        <v>#NUM!</v>
      </c>
      <c r="Y534" s="50" t="e">
        <f t="shared" si="437"/>
        <v>#NUM!</v>
      </c>
      <c r="Z534" s="14" t="e">
        <f t="shared" si="438"/>
        <v>#NUM!</v>
      </c>
      <c r="AA534" s="14" t="e">
        <f t="shared" si="439"/>
        <v>#NUM!</v>
      </c>
      <c r="AB534" s="21">
        <f t="shared" si="440"/>
        <v>0</v>
      </c>
      <c r="AC534" s="21">
        <f t="shared" si="441"/>
        <v>0</v>
      </c>
    </row>
    <row r="535" spans="1:29" ht="15" hidden="1" customHeight="1" outlineLevel="1" thickBot="1" x14ac:dyDescent="0.5">
      <c r="A535" s="51" t="s">
        <v>768</v>
      </c>
      <c r="B535" s="172"/>
      <c r="C535" s="52" t="s">
        <v>1</v>
      </c>
      <c r="D535" s="117"/>
      <c r="E535" s="54"/>
      <c r="F535" s="55"/>
      <c r="G535" s="55"/>
      <c r="H535" s="56"/>
      <c r="I535" s="57"/>
      <c r="J535" s="75">
        <f t="shared" si="428"/>
        <v>0</v>
      </c>
      <c r="K535" s="76">
        <f t="shared" si="429"/>
        <v>0</v>
      </c>
      <c r="L535" s="89">
        <f t="shared" si="430"/>
        <v>0</v>
      </c>
      <c r="M535" s="90">
        <f t="shared" si="431"/>
        <v>0</v>
      </c>
      <c r="N535" s="60">
        <f t="shared" si="395"/>
        <v>0</v>
      </c>
      <c r="O535" s="61">
        <f t="shared" si="396"/>
        <v>0</v>
      </c>
      <c r="Q535" s="14">
        <f>IF(AND(G535="nein",H535&gt;=K$12),H535,K$12)</f>
        <v>0</v>
      </c>
      <c r="R535" s="14">
        <f t="shared" si="432"/>
        <v>0</v>
      </c>
      <c r="S535" s="62">
        <f t="shared" si="433"/>
        <v>1</v>
      </c>
      <c r="T535" s="21">
        <f>IF(G535="ja",E535/38.5,S535/$R$18*E535/38.5)</f>
        <v>0</v>
      </c>
      <c r="U535" s="3">
        <f t="shared" si="434"/>
        <v>1</v>
      </c>
      <c r="V535" s="3">
        <f t="shared" si="435"/>
        <v>1</v>
      </c>
      <c r="W535" s="3" t="e">
        <f>IF($G535="ja",1,IF(AND((W$6&gt;=EOMONTH($H535,-1)+1),W$6&lt;=$R535),1,0))</f>
        <v>#NUM!</v>
      </c>
      <c r="X535" s="50" t="e">
        <f t="shared" si="436"/>
        <v>#NUM!</v>
      </c>
      <c r="Y535" s="50" t="e">
        <f t="shared" si="437"/>
        <v>#NUM!</v>
      </c>
      <c r="Z535" s="14" t="e">
        <f t="shared" si="438"/>
        <v>#NUM!</v>
      </c>
      <c r="AA535" s="14" t="e">
        <f t="shared" si="439"/>
        <v>#NUM!</v>
      </c>
      <c r="AB535" s="21">
        <f t="shared" si="440"/>
        <v>0</v>
      </c>
      <c r="AC535" s="21">
        <f t="shared" si="441"/>
        <v>0</v>
      </c>
    </row>
    <row r="536" spans="1:29" ht="39" customHeight="1" collapsed="1" thickBot="1" x14ac:dyDescent="0.5">
      <c r="A536" s="150" t="s">
        <v>898</v>
      </c>
      <c r="B536" s="151"/>
      <c r="C536" s="152"/>
      <c r="D536" s="106" t="s">
        <v>15</v>
      </c>
      <c r="E536" s="107" t="s">
        <v>14</v>
      </c>
      <c r="F536" s="108" t="s">
        <v>889</v>
      </c>
      <c r="G536" s="115" t="s">
        <v>896</v>
      </c>
      <c r="H536" s="115" t="s">
        <v>890</v>
      </c>
      <c r="I536" s="109" t="s">
        <v>891</v>
      </c>
      <c r="J536" s="93">
        <f>J537+J543+J549</f>
        <v>0</v>
      </c>
      <c r="K536" s="94">
        <f t="shared" ref="K536:O536" si="442">K537+K543+K549</f>
        <v>0</v>
      </c>
      <c r="L536" s="95">
        <f t="shared" si="442"/>
        <v>0</v>
      </c>
      <c r="M536" s="96">
        <f t="shared" si="442"/>
        <v>0</v>
      </c>
      <c r="N536" s="97">
        <f t="shared" si="442"/>
        <v>0</v>
      </c>
      <c r="O536" s="98">
        <f t="shared" si="442"/>
        <v>0</v>
      </c>
    </row>
    <row r="537" spans="1:29" ht="15" customHeight="1" x14ac:dyDescent="0.45">
      <c r="A537" s="77" t="s">
        <v>769</v>
      </c>
      <c r="B537" s="177" t="s">
        <v>898</v>
      </c>
      <c r="C537" s="63" t="s">
        <v>232</v>
      </c>
      <c r="D537" s="116"/>
      <c r="E537" s="65"/>
      <c r="F537" s="65"/>
      <c r="G537" s="65"/>
      <c r="H537" s="65"/>
      <c r="I537" s="67"/>
      <c r="J537" s="103">
        <f>SUM(J538:J542)</f>
        <v>0</v>
      </c>
      <c r="K537" s="71">
        <f>SUM(K538:K542)</f>
        <v>0</v>
      </c>
      <c r="L537" s="70">
        <f>SUM(L538:L542)</f>
        <v>0</v>
      </c>
      <c r="M537" s="71">
        <f>SUM(M538:M542)</f>
        <v>0</v>
      </c>
      <c r="N537" s="72">
        <f t="shared" si="395"/>
        <v>0</v>
      </c>
      <c r="O537" s="73">
        <f t="shared" si="396"/>
        <v>0</v>
      </c>
    </row>
    <row r="538" spans="1:29" ht="14.25" hidden="1" customHeight="1" outlineLevel="1" x14ac:dyDescent="0.45">
      <c r="A538" s="51" t="s">
        <v>770</v>
      </c>
      <c r="B538" s="177"/>
      <c r="C538" s="52" t="s">
        <v>5</v>
      </c>
      <c r="D538" s="53"/>
      <c r="E538" s="54"/>
      <c r="F538" s="55"/>
      <c r="G538" s="55"/>
      <c r="H538" s="56"/>
      <c r="I538" s="57"/>
      <c r="J538" s="75">
        <f t="shared" ref="J538:J542" si="443">IF(F538="ja",T538,0)</f>
        <v>0</v>
      </c>
      <c r="K538" s="76">
        <f t="shared" ref="K538:K542" si="444">IF(F538="nein",T538,0)</f>
        <v>0</v>
      </c>
      <c r="L538" s="78">
        <f t="shared" ref="L538:L542" si="445">IF(F538="ja",AC538,0)</f>
        <v>0</v>
      </c>
      <c r="M538" s="79">
        <f t="shared" ref="M538:M542" si="446">IF(F538="nein",AC538,0)</f>
        <v>0</v>
      </c>
      <c r="N538" s="60">
        <f t="shared" si="395"/>
        <v>0</v>
      </c>
      <c r="O538" s="61">
        <f t="shared" si="396"/>
        <v>0</v>
      </c>
      <c r="Q538" s="14">
        <f>IF(AND(G538="nein",H538&gt;=K$12),H538,K$12)</f>
        <v>0</v>
      </c>
      <c r="R538" s="14">
        <f t="shared" ref="R538:R542" si="447">IF(AND(H538="",I538="",E538&lt;&gt;"",F538&lt;&gt;""),N$12,IF(AND(I538="",E538=""),0,IF(AND(E538&lt;&gt;"",I538&lt;&gt;"",I538&lt;=N$12),I538,IF(AND(E538&lt;&gt;"",I538&lt;&gt;"",I538&gt;N$12),IF(F538="nein",I538="",N$12),N$12))))</f>
        <v>0</v>
      </c>
      <c r="S538" s="62">
        <f t="shared" ref="S538:S542" si="448">IF(ISERROR(DATEDIF(Q538,R538,"d")+1),0,(DATEDIF(Q538,R538,"d")+1))</f>
        <v>1</v>
      </c>
      <c r="T538" s="21">
        <f>IF(G538="ja",E538/38.5,S538/$R$18*E538/38.5)</f>
        <v>0</v>
      </c>
      <c r="U538" s="3">
        <f t="shared" ref="U538:U542" si="449">MONTH(Q538)</f>
        <v>1</v>
      </c>
      <c r="V538" s="3">
        <f t="shared" ref="V538:V542" si="450">MONTH(R538)</f>
        <v>1</v>
      </c>
      <c r="W538" s="3" t="e">
        <f>IF($G538="ja",1,IF(AND((W$6&gt;=EOMONTH($H538,-1)+1),W$6&lt;=$R538),1,0))</f>
        <v>#NUM!</v>
      </c>
      <c r="X538" s="50" t="e">
        <f t="shared" ref="X538:X542" si="451">IF($U538=W$10,"A","")</f>
        <v>#NUM!</v>
      </c>
      <c r="Y538" s="50" t="e">
        <f t="shared" ref="Y538:Y542" si="452">IF($V538=W$10,"E","")</f>
        <v>#NUM!</v>
      </c>
      <c r="Z538" s="14" t="e">
        <f t="shared" ref="Z538:Z542" si="453">IF(AND(W538=1,X538="A"),$Q538,IF(AND(W538=1,X538&lt;&gt;"A"),W$6,""))</f>
        <v>#NUM!</v>
      </c>
      <c r="AA538" s="14" t="e">
        <f t="shared" ref="AA538:AA542" si="454">IF(AND(W538=1,Y538="E"),$R538,IF(AND(W538=1,Y538&lt;&gt;"E"),W$8,""))</f>
        <v>#NUM!</v>
      </c>
      <c r="AB538" s="21">
        <f t="shared" ref="AB538:AB542" si="455">IF(ISERROR(DATEDIF(Z538,AA538,"d")+1),0,DATEDIF(Z538,AA538,"d")+1)</f>
        <v>0</v>
      </c>
      <c r="AC538" s="21">
        <f t="shared" ref="AC538:AC542" si="456">IF(ISERROR(AB538/W$12*$E538/38.5),0,AB538/W$12*$E538/38.5)</f>
        <v>0</v>
      </c>
    </row>
    <row r="539" spans="1:29" ht="14.25" hidden="1" customHeight="1" outlineLevel="1" x14ac:dyDescent="0.45">
      <c r="A539" s="51" t="s">
        <v>771</v>
      </c>
      <c r="B539" s="177"/>
      <c r="C539" s="52" t="s">
        <v>4</v>
      </c>
      <c r="D539" s="53"/>
      <c r="E539" s="54"/>
      <c r="F539" s="55"/>
      <c r="G539" s="55"/>
      <c r="H539" s="56"/>
      <c r="I539" s="57"/>
      <c r="J539" s="75">
        <f t="shared" si="443"/>
        <v>0</v>
      </c>
      <c r="K539" s="76">
        <f t="shared" si="444"/>
        <v>0</v>
      </c>
      <c r="L539" s="78">
        <f t="shared" si="445"/>
        <v>0</v>
      </c>
      <c r="M539" s="79">
        <f t="shared" si="446"/>
        <v>0</v>
      </c>
      <c r="N539" s="60">
        <f t="shared" si="395"/>
        <v>0</v>
      </c>
      <c r="O539" s="61">
        <f t="shared" si="396"/>
        <v>0</v>
      </c>
      <c r="Q539" s="14">
        <f>IF(AND(G539="nein",H539&gt;=K$12),H539,K$12)</f>
        <v>0</v>
      </c>
      <c r="R539" s="14">
        <f t="shared" si="447"/>
        <v>0</v>
      </c>
      <c r="S539" s="62">
        <f t="shared" si="448"/>
        <v>1</v>
      </c>
      <c r="T539" s="21">
        <f>IF(G539="ja",E539/38.5,S539/$R$18*E539/38.5)</f>
        <v>0</v>
      </c>
      <c r="U539" s="3">
        <f t="shared" si="449"/>
        <v>1</v>
      </c>
      <c r="V539" s="3">
        <f t="shared" si="450"/>
        <v>1</v>
      </c>
      <c r="W539" s="3" t="e">
        <f>IF($G539="ja",1,IF(AND((W$6&gt;=EOMONTH($H539,-1)+1),W$6&lt;=$R539),1,0))</f>
        <v>#NUM!</v>
      </c>
      <c r="X539" s="50" t="e">
        <f t="shared" si="451"/>
        <v>#NUM!</v>
      </c>
      <c r="Y539" s="50" t="e">
        <f t="shared" si="452"/>
        <v>#NUM!</v>
      </c>
      <c r="Z539" s="14" t="e">
        <f t="shared" si="453"/>
        <v>#NUM!</v>
      </c>
      <c r="AA539" s="14" t="e">
        <f t="shared" si="454"/>
        <v>#NUM!</v>
      </c>
      <c r="AB539" s="21">
        <f t="shared" si="455"/>
        <v>0</v>
      </c>
      <c r="AC539" s="21">
        <f t="shared" si="456"/>
        <v>0</v>
      </c>
    </row>
    <row r="540" spans="1:29" ht="14.25" hidden="1" customHeight="1" outlineLevel="1" x14ac:dyDescent="0.45">
      <c r="A540" s="51" t="s">
        <v>772</v>
      </c>
      <c r="B540" s="177"/>
      <c r="C540" s="52" t="s">
        <v>3</v>
      </c>
      <c r="D540" s="53"/>
      <c r="E540" s="54"/>
      <c r="F540" s="55"/>
      <c r="G540" s="55"/>
      <c r="H540" s="56"/>
      <c r="I540" s="57"/>
      <c r="J540" s="75">
        <f t="shared" si="443"/>
        <v>0</v>
      </c>
      <c r="K540" s="76">
        <f t="shared" si="444"/>
        <v>0</v>
      </c>
      <c r="L540" s="78">
        <f t="shared" si="445"/>
        <v>0</v>
      </c>
      <c r="M540" s="79">
        <f t="shared" si="446"/>
        <v>0</v>
      </c>
      <c r="N540" s="60">
        <f t="shared" si="395"/>
        <v>0</v>
      </c>
      <c r="O540" s="61">
        <f t="shared" si="396"/>
        <v>0</v>
      </c>
      <c r="Q540" s="14">
        <f>IF(AND(G540="nein",H540&gt;=K$12),H540,K$12)</f>
        <v>0</v>
      </c>
      <c r="R540" s="14">
        <f t="shared" si="447"/>
        <v>0</v>
      </c>
      <c r="S540" s="62">
        <f t="shared" si="448"/>
        <v>1</v>
      </c>
      <c r="T540" s="21">
        <f>IF(G540="ja",E540/38.5,S540/$R$18*E540/38.5)</f>
        <v>0</v>
      </c>
      <c r="U540" s="3">
        <f t="shared" si="449"/>
        <v>1</v>
      </c>
      <c r="V540" s="3">
        <f t="shared" si="450"/>
        <v>1</v>
      </c>
      <c r="W540" s="3" t="e">
        <f>IF($G540="ja",1,IF(AND((W$6&gt;=EOMONTH($H540,-1)+1),W$6&lt;=$R540),1,0))</f>
        <v>#NUM!</v>
      </c>
      <c r="X540" s="50" t="e">
        <f t="shared" si="451"/>
        <v>#NUM!</v>
      </c>
      <c r="Y540" s="50" t="e">
        <f t="shared" si="452"/>
        <v>#NUM!</v>
      </c>
      <c r="Z540" s="14" t="e">
        <f t="shared" si="453"/>
        <v>#NUM!</v>
      </c>
      <c r="AA540" s="14" t="e">
        <f t="shared" si="454"/>
        <v>#NUM!</v>
      </c>
      <c r="AB540" s="21">
        <f t="shared" si="455"/>
        <v>0</v>
      </c>
      <c r="AC540" s="21">
        <f t="shared" si="456"/>
        <v>0</v>
      </c>
    </row>
    <row r="541" spans="1:29" ht="14.25" hidden="1" customHeight="1" outlineLevel="1" x14ac:dyDescent="0.45">
      <c r="A541" s="51" t="s">
        <v>773</v>
      </c>
      <c r="B541" s="177"/>
      <c r="C541" s="52" t="s">
        <v>2</v>
      </c>
      <c r="D541" s="53"/>
      <c r="E541" s="54"/>
      <c r="F541" s="55"/>
      <c r="G541" s="55"/>
      <c r="H541" s="56"/>
      <c r="I541" s="57"/>
      <c r="J541" s="75">
        <f t="shared" si="443"/>
        <v>0</v>
      </c>
      <c r="K541" s="76">
        <f t="shared" si="444"/>
        <v>0</v>
      </c>
      <c r="L541" s="78">
        <f t="shared" si="445"/>
        <v>0</v>
      </c>
      <c r="M541" s="79">
        <f t="shared" si="446"/>
        <v>0</v>
      </c>
      <c r="N541" s="60">
        <f t="shared" si="395"/>
        <v>0</v>
      </c>
      <c r="O541" s="61">
        <f t="shared" si="396"/>
        <v>0</v>
      </c>
      <c r="Q541" s="14">
        <f>IF(AND(G541="nein",H541&gt;=K$12),H541,K$12)</f>
        <v>0</v>
      </c>
      <c r="R541" s="14">
        <f t="shared" si="447"/>
        <v>0</v>
      </c>
      <c r="S541" s="62">
        <f t="shared" si="448"/>
        <v>1</v>
      </c>
      <c r="T541" s="21">
        <f>IF(G541="ja",E541/38.5,S541/$R$18*E541/38.5)</f>
        <v>0</v>
      </c>
      <c r="U541" s="3">
        <f t="shared" si="449"/>
        <v>1</v>
      </c>
      <c r="V541" s="3">
        <f t="shared" si="450"/>
        <v>1</v>
      </c>
      <c r="W541" s="3" t="e">
        <f>IF($G541="ja",1,IF(AND((W$6&gt;=EOMONTH($H541,-1)+1),W$6&lt;=$R541),1,0))</f>
        <v>#NUM!</v>
      </c>
      <c r="X541" s="50" t="e">
        <f t="shared" si="451"/>
        <v>#NUM!</v>
      </c>
      <c r="Y541" s="50" t="e">
        <f t="shared" si="452"/>
        <v>#NUM!</v>
      </c>
      <c r="Z541" s="14" t="e">
        <f t="shared" si="453"/>
        <v>#NUM!</v>
      </c>
      <c r="AA541" s="14" t="e">
        <f t="shared" si="454"/>
        <v>#NUM!</v>
      </c>
      <c r="AB541" s="21">
        <f t="shared" si="455"/>
        <v>0</v>
      </c>
      <c r="AC541" s="21">
        <f t="shared" si="456"/>
        <v>0</v>
      </c>
    </row>
    <row r="542" spans="1:29" ht="14.25" hidden="1" customHeight="1" outlineLevel="1" x14ac:dyDescent="0.45">
      <c r="A542" s="51" t="s">
        <v>774</v>
      </c>
      <c r="B542" s="177"/>
      <c r="C542" s="52" t="s">
        <v>1</v>
      </c>
      <c r="D542" s="53"/>
      <c r="E542" s="54"/>
      <c r="F542" s="55"/>
      <c r="G542" s="55"/>
      <c r="H542" s="56"/>
      <c r="I542" s="57"/>
      <c r="J542" s="75">
        <f t="shared" si="443"/>
        <v>0</v>
      </c>
      <c r="K542" s="76">
        <f t="shared" si="444"/>
        <v>0</v>
      </c>
      <c r="L542" s="78">
        <f t="shared" si="445"/>
        <v>0</v>
      </c>
      <c r="M542" s="79">
        <f t="shared" si="446"/>
        <v>0</v>
      </c>
      <c r="N542" s="60">
        <f t="shared" si="395"/>
        <v>0</v>
      </c>
      <c r="O542" s="61">
        <f t="shared" si="396"/>
        <v>0</v>
      </c>
      <c r="Q542" s="14">
        <f>IF(AND(G542="nein",H542&gt;=K$12),H542,K$12)</f>
        <v>0</v>
      </c>
      <c r="R542" s="14">
        <f t="shared" si="447"/>
        <v>0</v>
      </c>
      <c r="S542" s="62">
        <f t="shared" si="448"/>
        <v>1</v>
      </c>
      <c r="T542" s="21">
        <f>IF(G542="ja",E542/38.5,S542/$R$18*E542/38.5)</f>
        <v>0</v>
      </c>
      <c r="U542" s="3">
        <f t="shared" si="449"/>
        <v>1</v>
      </c>
      <c r="V542" s="3">
        <f t="shared" si="450"/>
        <v>1</v>
      </c>
      <c r="W542" s="3" t="e">
        <f>IF($G542="ja",1,IF(AND((W$6&gt;=EOMONTH($H542,-1)+1),W$6&lt;=$R542),1,0))</f>
        <v>#NUM!</v>
      </c>
      <c r="X542" s="50" t="e">
        <f t="shared" si="451"/>
        <v>#NUM!</v>
      </c>
      <c r="Y542" s="50" t="e">
        <f t="shared" si="452"/>
        <v>#NUM!</v>
      </c>
      <c r="Z542" s="14" t="e">
        <f t="shared" si="453"/>
        <v>#NUM!</v>
      </c>
      <c r="AA542" s="14" t="e">
        <f t="shared" si="454"/>
        <v>#NUM!</v>
      </c>
      <c r="AB542" s="21">
        <f t="shared" si="455"/>
        <v>0</v>
      </c>
      <c r="AC542" s="21">
        <f t="shared" si="456"/>
        <v>0</v>
      </c>
    </row>
    <row r="543" spans="1:29" collapsed="1" x14ac:dyDescent="0.45">
      <c r="A543" s="77" t="s">
        <v>775</v>
      </c>
      <c r="B543" s="177"/>
      <c r="C543" s="63" t="s">
        <v>233</v>
      </c>
      <c r="D543" s="116"/>
      <c r="E543" s="65"/>
      <c r="F543" s="65"/>
      <c r="G543" s="65"/>
      <c r="H543" s="65"/>
      <c r="I543" s="67"/>
      <c r="J543" s="103">
        <f>SUM(J544:J548)</f>
        <v>0</v>
      </c>
      <c r="K543" s="71">
        <f>SUM(K544:K548)</f>
        <v>0</v>
      </c>
      <c r="L543" s="70">
        <f>SUM(L544:L548)</f>
        <v>0</v>
      </c>
      <c r="M543" s="71">
        <f>SUM(M544:M548)</f>
        <v>0</v>
      </c>
      <c r="N543" s="72">
        <f t="shared" si="395"/>
        <v>0</v>
      </c>
      <c r="O543" s="73">
        <f t="shared" si="396"/>
        <v>0</v>
      </c>
    </row>
    <row r="544" spans="1:29" ht="14.25" hidden="1" customHeight="1" outlineLevel="1" x14ac:dyDescent="0.45">
      <c r="A544" s="77" t="s">
        <v>776</v>
      </c>
      <c r="B544" s="177"/>
      <c r="C544" s="52" t="s">
        <v>5</v>
      </c>
      <c r="D544" s="53"/>
      <c r="E544" s="54"/>
      <c r="F544" s="55"/>
      <c r="G544" s="55"/>
      <c r="H544" s="56"/>
      <c r="I544" s="57"/>
      <c r="J544" s="75">
        <f t="shared" ref="J544:J548" si="457">IF(F544="ja",T544,0)</f>
        <v>0</v>
      </c>
      <c r="K544" s="76">
        <f t="shared" ref="K544:K548" si="458">IF(F544="nein",T544,0)</f>
        <v>0</v>
      </c>
      <c r="L544" s="78">
        <f t="shared" ref="L544:L548" si="459">IF(F544="ja",AC544,0)</f>
        <v>0</v>
      </c>
      <c r="M544" s="79">
        <f t="shared" ref="M544:M548" si="460">IF(F544="nein",AC544,0)</f>
        <v>0</v>
      </c>
      <c r="N544" s="60">
        <f t="shared" si="395"/>
        <v>0</v>
      </c>
      <c r="O544" s="61">
        <f t="shared" si="396"/>
        <v>0</v>
      </c>
      <c r="Q544" s="14">
        <f>IF(AND(G544="nein",H544&gt;=K$12),H544,K$12)</f>
        <v>0</v>
      </c>
      <c r="R544" s="14">
        <f t="shared" ref="R544:R548" si="461">IF(AND(H544="",I544="",E544&lt;&gt;"",F544&lt;&gt;""),N$12,IF(AND(I544="",E544=""),0,IF(AND(E544&lt;&gt;"",I544&lt;&gt;"",I544&lt;=N$12),I544,IF(AND(E544&lt;&gt;"",I544&lt;&gt;"",I544&gt;N$12),IF(F544="nein",I544="",N$12),N$12))))</f>
        <v>0</v>
      </c>
      <c r="S544" s="62">
        <f t="shared" ref="S544:S548" si="462">IF(ISERROR(DATEDIF(Q544,R544,"d")+1),0,(DATEDIF(Q544,R544,"d")+1))</f>
        <v>1</v>
      </c>
      <c r="T544" s="21">
        <f>IF(G544="ja",E544/38.5,S544/$R$18*E544/38.5)</f>
        <v>0</v>
      </c>
      <c r="U544" s="3">
        <f t="shared" ref="U544:U548" si="463">MONTH(Q544)</f>
        <v>1</v>
      </c>
      <c r="V544" s="3">
        <f t="shared" ref="V544:V548" si="464">MONTH(R544)</f>
        <v>1</v>
      </c>
      <c r="W544" s="3" t="e">
        <f>IF($G544="ja",1,IF(AND((W$6&gt;=EOMONTH($H544,-1)+1),W$6&lt;=$R544),1,0))</f>
        <v>#NUM!</v>
      </c>
      <c r="X544" s="50" t="e">
        <f t="shared" ref="X544:X548" si="465">IF($U544=W$10,"A","")</f>
        <v>#NUM!</v>
      </c>
      <c r="Y544" s="50" t="e">
        <f t="shared" ref="Y544:Y548" si="466">IF($V544=W$10,"E","")</f>
        <v>#NUM!</v>
      </c>
      <c r="Z544" s="14" t="e">
        <f t="shared" ref="Z544:Z548" si="467">IF(AND(W544=1,X544="A"),$Q544,IF(AND(W544=1,X544&lt;&gt;"A"),W$6,""))</f>
        <v>#NUM!</v>
      </c>
      <c r="AA544" s="14" t="e">
        <f t="shared" ref="AA544:AA548" si="468">IF(AND(W544=1,Y544="E"),$R544,IF(AND(W544=1,Y544&lt;&gt;"E"),W$8,""))</f>
        <v>#NUM!</v>
      </c>
      <c r="AB544" s="21">
        <f t="shared" ref="AB544:AB548" si="469">IF(ISERROR(DATEDIF(Z544,AA544,"d")+1),0,DATEDIF(Z544,AA544,"d")+1)</f>
        <v>0</v>
      </c>
      <c r="AC544" s="21">
        <f t="shared" ref="AC544:AC548" si="470">IF(ISERROR(AB544/W$12*$E544/38.5),0,AB544/W$12*$E544/38.5)</f>
        <v>0</v>
      </c>
    </row>
    <row r="545" spans="1:29" ht="14.25" hidden="1" customHeight="1" outlineLevel="1" x14ac:dyDescent="0.45">
      <c r="A545" s="77" t="s">
        <v>777</v>
      </c>
      <c r="B545" s="177"/>
      <c r="C545" s="52" t="s">
        <v>4</v>
      </c>
      <c r="D545" s="53"/>
      <c r="E545" s="54"/>
      <c r="F545" s="55"/>
      <c r="G545" s="55"/>
      <c r="H545" s="56"/>
      <c r="I545" s="57"/>
      <c r="J545" s="75">
        <f t="shared" si="457"/>
        <v>0</v>
      </c>
      <c r="K545" s="76">
        <f t="shared" si="458"/>
        <v>0</v>
      </c>
      <c r="L545" s="78">
        <f t="shared" si="459"/>
        <v>0</v>
      </c>
      <c r="M545" s="79">
        <f t="shared" si="460"/>
        <v>0</v>
      </c>
      <c r="N545" s="60">
        <f t="shared" si="395"/>
        <v>0</v>
      </c>
      <c r="O545" s="61">
        <f t="shared" si="396"/>
        <v>0</v>
      </c>
      <c r="Q545" s="14">
        <f>IF(AND(G545="nein",H545&gt;=K$12),H545,K$12)</f>
        <v>0</v>
      </c>
      <c r="R545" s="14">
        <f t="shared" si="461"/>
        <v>0</v>
      </c>
      <c r="S545" s="62">
        <f t="shared" si="462"/>
        <v>1</v>
      </c>
      <c r="T545" s="21">
        <f>IF(G545="ja",E545/38.5,S545/$R$18*E545/38.5)</f>
        <v>0</v>
      </c>
      <c r="U545" s="3">
        <f t="shared" si="463"/>
        <v>1</v>
      </c>
      <c r="V545" s="3">
        <f t="shared" si="464"/>
        <v>1</v>
      </c>
      <c r="W545" s="3" t="e">
        <f>IF($G545="ja",1,IF(AND((W$6&gt;=EOMONTH($H545,-1)+1),W$6&lt;=$R545),1,0))</f>
        <v>#NUM!</v>
      </c>
      <c r="X545" s="50" t="e">
        <f t="shared" si="465"/>
        <v>#NUM!</v>
      </c>
      <c r="Y545" s="50" t="e">
        <f t="shared" si="466"/>
        <v>#NUM!</v>
      </c>
      <c r="Z545" s="14" t="e">
        <f t="shared" si="467"/>
        <v>#NUM!</v>
      </c>
      <c r="AA545" s="14" t="e">
        <f t="shared" si="468"/>
        <v>#NUM!</v>
      </c>
      <c r="AB545" s="21">
        <f t="shared" si="469"/>
        <v>0</v>
      </c>
      <c r="AC545" s="21">
        <f t="shared" si="470"/>
        <v>0</v>
      </c>
    </row>
    <row r="546" spans="1:29" ht="14.25" hidden="1" customHeight="1" outlineLevel="1" x14ac:dyDescent="0.45">
      <c r="A546" s="77" t="s">
        <v>778</v>
      </c>
      <c r="B546" s="177"/>
      <c r="C546" s="52" t="s">
        <v>3</v>
      </c>
      <c r="D546" s="53"/>
      <c r="E546" s="54"/>
      <c r="F546" s="55"/>
      <c r="G546" s="55"/>
      <c r="H546" s="56"/>
      <c r="I546" s="57"/>
      <c r="J546" s="75">
        <f t="shared" si="457"/>
        <v>0</v>
      </c>
      <c r="K546" s="76">
        <f t="shared" si="458"/>
        <v>0</v>
      </c>
      <c r="L546" s="78">
        <f t="shared" si="459"/>
        <v>0</v>
      </c>
      <c r="M546" s="79">
        <f t="shared" si="460"/>
        <v>0</v>
      </c>
      <c r="N546" s="60">
        <f t="shared" si="395"/>
        <v>0</v>
      </c>
      <c r="O546" s="61">
        <f t="shared" si="396"/>
        <v>0</v>
      </c>
      <c r="Q546" s="14">
        <f>IF(AND(G546="nein",H546&gt;=K$12),H546,K$12)</f>
        <v>0</v>
      </c>
      <c r="R546" s="14">
        <f t="shared" si="461"/>
        <v>0</v>
      </c>
      <c r="S546" s="62">
        <f t="shared" si="462"/>
        <v>1</v>
      </c>
      <c r="T546" s="21">
        <f>IF(G546="ja",E546/38.5,S546/$R$18*E546/38.5)</f>
        <v>0</v>
      </c>
      <c r="U546" s="3">
        <f t="shared" si="463"/>
        <v>1</v>
      </c>
      <c r="V546" s="3">
        <f t="shared" si="464"/>
        <v>1</v>
      </c>
      <c r="W546" s="3" t="e">
        <f>IF($G546="ja",1,IF(AND((W$6&gt;=EOMONTH($H546,-1)+1),W$6&lt;=$R546),1,0))</f>
        <v>#NUM!</v>
      </c>
      <c r="X546" s="50" t="e">
        <f t="shared" si="465"/>
        <v>#NUM!</v>
      </c>
      <c r="Y546" s="50" t="e">
        <f t="shared" si="466"/>
        <v>#NUM!</v>
      </c>
      <c r="Z546" s="14" t="e">
        <f t="shared" si="467"/>
        <v>#NUM!</v>
      </c>
      <c r="AA546" s="14" t="e">
        <f t="shared" si="468"/>
        <v>#NUM!</v>
      </c>
      <c r="AB546" s="21">
        <f t="shared" si="469"/>
        <v>0</v>
      </c>
      <c r="AC546" s="21">
        <f t="shared" si="470"/>
        <v>0</v>
      </c>
    </row>
    <row r="547" spans="1:29" ht="14.25" hidden="1" customHeight="1" outlineLevel="1" x14ac:dyDescent="0.45">
      <c r="A547" s="77" t="s">
        <v>779</v>
      </c>
      <c r="B547" s="177"/>
      <c r="C547" s="52" t="s">
        <v>2</v>
      </c>
      <c r="D547" s="53"/>
      <c r="E547" s="54"/>
      <c r="F547" s="55"/>
      <c r="G547" s="55"/>
      <c r="H547" s="56"/>
      <c r="I547" s="57"/>
      <c r="J547" s="75">
        <f t="shared" si="457"/>
        <v>0</v>
      </c>
      <c r="K547" s="76">
        <f t="shared" si="458"/>
        <v>0</v>
      </c>
      <c r="L547" s="78">
        <f t="shared" si="459"/>
        <v>0</v>
      </c>
      <c r="M547" s="79">
        <f t="shared" si="460"/>
        <v>0</v>
      </c>
      <c r="N547" s="60">
        <f t="shared" ref="N547:N548" si="471">J547+K547</f>
        <v>0</v>
      </c>
      <c r="O547" s="61">
        <f t="shared" ref="O547:O548" si="472">L547+M547</f>
        <v>0</v>
      </c>
      <c r="Q547" s="14">
        <f>IF(AND(G547="nein",H547&gt;=K$12),H547,K$12)</f>
        <v>0</v>
      </c>
      <c r="R547" s="14">
        <f t="shared" si="461"/>
        <v>0</v>
      </c>
      <c r="S547" s="62">
        <f t="shared" si="462"/>
        <v>1</v>
      </c>
      <c r="T547" s="21">
        <f>IF(G547="ja",E547/38.5,S547/$R$18*E547/38.5)</f>
        <v>0</v>
      </c>
      <c r="U547" s="3">
        <f t="shared" si="463"/>
        <v>1</v>
      </c>
      <c r="V547" s="3">
        <f t="shared" si="464"/>
        <v>1</v>
      </c>
      <c r="W547" s="3" t="e">
        <f>IF($G547="ja",1,IF(AND((W$6&gt;=EOMONTH($H547,-1)+1),W$6&lt;=$R547),1,0))</f>
        <v>#NUM!</v>
      </c>
      <c r="X547" s="50" t="e">
        <f t="shared" si="465"/>
        <v>#NUM!</v>
      </c>
      <c r="Y547" s="50" t="e">
        <f t="shared" si="466"/>
        <v>#NUM!</v>
      </c>
      <c r="Z547" s="14" t="e">
        <f t="shared" si="467"/>
        <v>#NUM!</v>
      </c>
      <c r="AA547" s="14" t="e">
        <f t="shared" si="468"/>
        <v>#NUM!</v>
      </c>
      <c r="AB547" s="21">
        <f t="shared" si="469"/>
        <v>0</v>
      </c>
      <c r="AC547" s="21">
        <f t="shared" si="470"/>
        <v>0</v>
      </c>
    </row>
    <row r="548" spans="1:29" ht="14.25" hidden="1" customHeight="1" outlineLevel="1" x14ac:dyDescent="0.45">
      <c r="A548" s="77" t="s">
        <v>780</v>
      </c>
      <c r="B548" s="177"/>
      <c r="C548" s="52" t="s">
        <v>1</v>
      </c>
      <c r="D548" s="53"/>
      <c r="E548" s="54"/>
      <c r="F548" s="55"/>
      <c r="G548" s="55"/>
      <c r="H548" s="56"/>
      <c r="I548" s="57"/>
      <c r="J548" s="75">
        <f t="shared" si="457"/>
        <v>0</v>
      </c>
      <c r="K548" s="76">
        <f t="shared" si="458"/>
        <v>0</v>
      </c>
      <c r="L548" s="78">
        <f t="shared" si="459"/>
        <v>0</v>
      </c>
      <c r="M548" s="79">
        <f t="shared" si="460"/>
        <v>0</v>
      </c>
      <c r="N548" s="60">
        <f t="shared" si="471"/>
        <v>0</v>
      </c>
      <c r="O548" s="61">
        <f t="shared" si="472"/>
        <v>0</v>
      </c>
      <c r="Q548" s="14">
        <f>IF(AND(G548="nein",H548&gt;=K$12),H548,K$12)</f>
        <v>0</v>
      </c>
      <c r="R548" s="14">
        <f t="shared" si="461"/>
        <v>0</v>
      </c>
      <c r="S548" s="62">
        <f t="shared" si="462"/>
        <v>1</v>
      </c>
      <c r="T548" s="21">
        <f>IF(G548="ja",E548/38.5,S548/$R$18*E548/38.5)</f>
        <v>0</v>
      </c>
      <c r="U548" s="3">
        <f t="shared" si="463"/>
        <v>1</v>
      </c>
      <c r="V548" s="3">
        <f t="shared" si="464"/>
        <v>1</v>
      </c>
      <c r="W548" s="3" t="e">
        <f>IF($G548="ja",1,IF(AND((W$6&gt;=EOMONTH($H548,-1)+1),W$6&lt;=$R548),1,0))</f>
        <v>#NUM!</v>
      </c>
      <c r="X548" s="50" t="e">
        <f t="shared" si="465"/>
        <v>#NUM!</v>
      </c>
      <c r="Y548" s="50" t="e">
        <f t="shared" si="466"/>
        <v>#NUM!</v>
      </c>
      <c r="Z548" s="14" t="e">
        <f t="shared" si="467"/>
        <v>#NUM!</v>
      </c>
      <c r="AA548" s="14" t="e">
        <f t="shared" si="468"/>
        <v>#NUM!</v>
      </c>
      <c r="AB548" s="21">
        <f t="shared" si="469"/>
        <v>0</v>
      </c>
      <c r="AC548" s="21">
        <f t="shared" si="470"/>
        <v>0</v>
      </c>
    </row>
    <row r="549" spans="1:29" ht="15" collapsed="1" thickBot="1" x14ac:dyDescent="0.5">
      <c r="A549" s="77" t="s">
        <v>781</v>
      </c>
      <c r="B549" s="177"/>
      <c r="C549" s="63" t="s">
        <v>6</v>
      </c>
      <c r="D549" s="116"/>
      <c r="E549" s="65"/>
      <c r="F549" s="65"/>
      <c r="G549" s="65"/>
      <c r="H549" s="65"/>
      <c r="I549" s="67"/>
      <c r="J549" s="103">
        <f>SUM(J550:J554)</f>
        <v>0</v>
      </c>
      <c r="K549" s="71">
        <f>SUM(K550:K554)</f>
        <v>0</v>
      </c>
      <c r="L549" s="70">
        <f>SUM(L550:L554)</f>
        <v>0</v>
      </c>
      <c r="M549" s="71">
        <f>SUM(M550:M554)</f>
        <v>0</v>
      </c>
      <c r="N549" s="72">
        <f t="shared" ref="N549:N583" si="473">J549+K549</f>
        <v>0</v>
      </c>
      <c r="O549" s="73">
        <f t="shared" ref="O549:O583" si="474">L549+M549</f>
        <v>0</v>
      </c>
    </row>
    <row r="550" spans="1:29" ht="14.25" hidden="1" customHeight="1" outlineLevel="1" x14ac:dyDescent="0.45">
      <c r="A550" s="51" t="s">
        <v>782</v>
      </c>
      <c r="B550" s="171"/>
      <c r="C550" s="52" t="s">
        <v>5</v>
      </c>
      <c r="D550" s="104"/>
      <c r="E550" s="54"/>
      <c r="F550" s="55"/>
      <c r="G550" s="55"/>
      <c r="H550" s="56"/>
      <c r="I550" s="57"/>
      <c r="J550" s="75">
        <f t="shared" ref="J550:J554" si="475">IF(F550="ja",T550,0)</f>
        <v>0</v>
      </c>
      <c r="K550" s="76">
        <f t="shared" ref="K550:K554" si="476">IF(F550="nein",T550,0)</f>
        <v>0</v>
      </c>
      <c r="L550" s="78">
        <f t="shared" ref="L550:L554" si="477">IF(F550="ja",AC550,0)</f>
        <v>0</v>
      </c>
      <c r="M550" s="79">
        <f t="shared" ref="M550:M554" si="478">IF(F550="nein",AC550,0)</f>
        <v>0</v>
      </c>
      <c r="N550" s="60">
        <f t="shared" si="473"/>
        <v>0</v>
      </c>
      <c r="O550" s="61">
        <f t="shared" si="474"/>
        <v>0</v>
      </c>
      <c r="Q550" s="14">
        <f>IF(AND(G550="nein",H550&gt;=K$12),H550,K$12)</f>
        <v>0</v>
      </c>
      <c r="R550" s="14">
        <f t="shared" ref="R550:R554" si="479">IF(AND(H550="",I550="",E550&lt;&gt;"",F550&lt;&gt;""),N$12,IF(AND(I550="",E550=""),0,IF(AND(E550&lt;&gt;"",I550&lt;&gt;"",I550&lt;=N$12),I550,IF(AND(E550&lt;&gt;"",I550&lt;&gt;"",I550&gt;N$12),IF(F550="nein",I550="",N$12),N$12))))</f>
        <v>0</v>
      </c>
      <c r="S550" s="62">
        <f t="shared" ref="S550:S554" si="480">IF(ISERROR(DATEDIF(Q550,R550,"d")+1),0,(DATEDIF(Q550,R550,"d")+1))</f>
        <v>1</v>
      </c>
      <c r="T550" s="21">
        <f>IF(G550="ja",E550/38.5,S550/$R$18*E550/38.5)</f>
        <v>0</v>
      </c>
      <c r="U550" s="3">
        <f t="shared" ref="U550:U554" si="481">MONTH(Q550)</f>
        <v>1</v>
      </c>
      <c r="V550" s="3">
        <f t="shared" ref="V550:V554" si="482">MONTH(R550)</f>
        <v>1</v>
      </c>
      <c r="W550" s="3" t="e">
        <f>IF($G550="ja",1,IF(AND((W$6&gt;=EOMONTH($H550,-1)+1),W$6&lt;=$R550),1,0))</f>
        <v>#NUM!</v>
      </c>
      <c r="X550" s="50" t="e">
        <f t="shared" ref="X550:X554" si="483">IF($U550=W$10,"A","")</f>
        <v>#NUM!</v>
      </c>
      <c r="Y550" s="50" t="e">
        <f t="shared" ref="Y550:Y554" si="484">IF($V550=W$10,"E","")</f>
        <v>#NUM!</v>
      </c>
      <c r="Z550" s="14" t="e">
        <f t="shared" ref="Z550:Z554" si="485">IF(AND(W550=1,X550="A"),$Q550,IF(AND(W550=1,X550&lt;&gt;"A"),W$6,""))</f>
        <v>#NUM!</v>
      </c>
      <c r="AA550" s="14" t="e">
        <f t="shared" ref="AA550:AA554" si="486">IF(AND(W550=1,Y550="E"),$R550,IF(AND(W550=1,Y550&lt;&gt;"E"),W$8,""))</f>
        <v>#NUM!</v>
      </c>
      <c r="AB550" s="21">
        <f t="shared" ref="AB550:AB554" si="487">IF(ISERROR(DATEDIF(Z550,AA550,"d")+1),0,DATEDIF(Z550,AA550,"d")+1)</f>
        <v>0</v>
      </c>
      <c r="AC550" s="21">
        <f t="shared" ref="AC550:AC554" si="488">IF(ISERROR(AB550/W$12*$E550/38.5),0,AB550/W$12*$E550/38.5)</f>
        <v>0</v>
      </c>
    </row>
    <row r="551" spans="1:29" ht="14.25" hidden="1" customHeight="1" outlineLevel="1" x14ac:dyDescent="0.45">
      <c r="A551" s="51" t="s">
        <v>783</v>
      </c>
      <c r="B551" s="171"/>
      <c r="C551" s="52" t="s">
        <v>4</v>
      </c>
      <c r="D551" s="104"/>
      <c r="E551" s="54"/>
      <c r="F551" s="55"/>
      <c r="G551" s="55"/>
      <c r="H551" s="56"/>
      <c r="I551" s="57"/>
      <c r="J551" s="75">
        <f t="shared" si="475"/>
        <v>0</v>
      </c>
      <c r="K551" s="76">
        <f t="shared" si="476"/>
        <v>0</v>
      </c>
      <c r="L551" s="78">
        <f t="shared" si="477"/>
        <v>0</v>
      </c>
      <c r="M551" s="79">
        <f t="shared" si="478"/>
        <v>0</v>
      </c>
      <c r="N551" s="60">
        <f t="shared" si="473"/>
        <v>0</v>
      </c>
      <c r="O551" s="61">
        <f t="shared" si="474"/>
        <v>0</v>
      </c>
      <c r="Q551" s="14">
        <f>IF(AND(G551="nein",H551&gt;=K$12),H551,K$12)</f>
        <v>0</v>
      </c>
      <c r="R551" s="14">
        <f t="shared" si="479"/>
        <v>0</v>
      </c>
      <c r="S551" s="62">
        <f t="shared" si="480"/>
        <v>1</v>
      </c>
      <c r="T551" s="21">
        <f>IF(G551="ja",E551/38.5,S551/$R$18*E551/38.5)</f>
        <v>0</v>
      </c>
      <c r="U551" s="3">
        <f t="shared" si="481"/>
        <v>1</v>
      </c>
      <c r="V551" s="3">
        <f t="shared" si="482"/>
        <v>1</v>
      </c>
      <c r="W551" s="3" t="e">
        <f>IF($G551="ja",1,IF(AND((W$6&gt;=EOMONTH($H551,-1)+1),W$6&lt;=$R551),1,0))</f>
        <v>#NUM!</v>
      </c>
      <c r="X551" s="50" t="e">
        <f t="shared" si="483"/>
        <v>#NUM!</v>
      </c>
      <c r="Y551" s="50" t="e">
        <f t="shared" si="484"/>
        <v>#NUM!</v>
      </c>
      <c r="Z551" s="14" t="e">
        <f t="shared" si="485"/>
        <v>#NUM!</v>
      </c>
      <c r="AA551" s="14" t="e">
        <f t="shared" si="486"/>
        <v>#NUM!</v>
      </c>
      <c r="AB551" s="21">
        <f t="shared" si="487"/>
        <v>0</v>
      </c>
      <c r="AC551" s="21">
        <f t="shared" si="488"/>
        <v>0</v>
      </c>
    </row>
    <row r="552" spans="1:29" ht="14.25" hidden="1" customHeight="1" outlineLevel="1" x14ac:dyDescent="0.45">
      <c r="A552" s="51" t="s">
        <v>784</v>
      </c>
      <c r="B552" s="171"/>
      <c r="C552" s="52" t="s">
        <v>3</v>
      </c>
      <c r="D552" s="104"/>
      <c r="E552" s="54"/>
      <c r="F552" s="55"/>
      <c r="G552" s="55"/>
      <c r="H552" s="56"/>
      <c r="I552" s="57"/>
      <c r="J552" s="75">
        <f t="shared" si="475"/>
        <v>0</v>
      </c>
      <c r="K552" s="76">
        <f t="shared" si="476"/>
        <v>0</v>
      </c>
      <c r="L552" s="78">
        <f t="shared" si="477"/>
        <v>0</v>
      </c>
      <c r="M552" s="79">
        <f t="shared" si="478"/>
        <v>0</v>
      </c>
      <c r="N552" s="60">
        <f t="shared" si="473"/>
        <v>0</v>
      </c>
      <c r="O552" s="61">
        <f t="shared" si="474"/>
        <v>0</v>
      </c>
      <c r="Q552" s="14">
        <f>IF(AND(G552="nein",H552&gt;=K$12),H552,K$12)</f>
        <v>0</v>
      </c>
      <c r="R552" s="14">
        <f t="shared" si="479"/>
        <v>0</v>
      </c>
      <c r="S552" s="62">
        <f t="shared" si="480"/>
        <v>1</v>
      </c>
      <c r="T552" s="21">
        <f>IF(G552="ja",E552/38.5,S552/$R$18*E552/38.5)</f>
        <v>0</v>
      </c>
      <c r="U552" s="3">
        <f t="shared" si="481"/>
        <v>1</v>
      </c>
      <c r="V552" s="3">
        <f t="shared" si="482"/>
        <v>1</v>
      </c>
      <c r="W552" s="3" t="e">
        <f>IF($G552="ja",1,IF(AND((W$6&gt;=EOMONTH($H552,-1)+1),W$6&lt;=$R552),1,0))</f>
        <v>#NUM!</v>
      </c>
      <c r="X552" s="50" t="e">
        <f t="shared" si="483"/>
        <v>#NUM!</v>
      </c>
      <c r="Y552" s="50" t="e">
        <f t="shared" si="484"/>
        <v>#NUM!</v>
      </c>
      <c r="Z552" s="14" t="e">
        <f t="shared" si="485"/>
        <v>#NUM!</v>
      </c>
      <c r="AA552" s="14" t="e">
        <f t="shared" si="486"/>
        <v>#NUM!</v>
      </c>
      <c r="AB552" s="21">
        <f t="shared" si="487"/>
        <v>0</v>
      </c>
      <c r="AC552" s="21">
        <f t="shared" si="488"/>
        <v>0</v>
      </c>
    </row>
    <row r="553" spans="1:29" ht="14.25" hidden="1" customHeight="1" outlineLevel="1" x14ac:dyDescent="0.45">
      <c r="A553" s="51" t="s">
        <v>785</v>
      </c>
      <c r="B553" s="171"/>
      <c r="C553" s="52" t="s">
        <v>2</v>
      </c>
      <c r="D553" s="105"/>
      <c r="E553" s="54"/>
      <c r="F553" s="55"/>
      <c r="G553" s="55"/>
      <c r="H553" s="56"/>
      <c r="I553" s="57"/>
      <c r="J553" s="75">
        <f t="shared" si="475"/>
        <v>0</v>
      </c>
      <c r="K553" s="76">
        <f t="shared" si="476"/>
        <v>0</v>
      </c>
      <c r="L553" s="78">
        <f t="shared" si="477"/>
        <v>0</v>
      </c>
      <c r="M553" s="79">
        <f t="shared" si="478"/>
        <v>0</v>
      </c>
      <c r="N553" s="60">
        <f t="shared" si="473"/>
        <v>0</v>
      </c>
      <c r="O553" s="61">
        <f t="shared" si="474"/>
        <v>0</v>
      </c>
      <c r="Q553" s="14">
        <f>IF(AND(G553="nein",H553&gt;=K$12),H553,K$12)</f>
        <v>0</v>
      </c>
      <c r="R553" s="14">
        <f t="shared" si="479"/>
        <v>0</v>
      </c>
      <c r="S553" s="62">
        <f t="shared" si="480"/>
        <v>1</v>
      </c>
      <c r="T553" s="21">
        <f>IF(G553="ja",E553/38.5,S553/$R$18*E553/38.5)</f>
        <v>0</v>
      </c>
      <c r="U553" s="3">
        <f t="shared" si="481"/>
        <v>1</v>
      </c>
      <c r="V553" s="3">
        <f t="shared" si="482"/>
        <v>1</v>
      </c>
      <c r="W553" s="3" t="e">
        <f>IF($G553="ja",1,IF(AND((W$6&gt;=EOMONTH($H553,-1)+1),W$6&lt;=$R553),1,0))</f>
        <v>#NUM!</v>
      </c>
      <c r="X553" s="50" t="e">
        <f t="shared" si="483"/>
        <v>#NUM!</v>
      </c>
      <c r="Y553" s="50" t="e">
        <f t="shared" si="484"/>
        <v>#NUM!</v>
      </c>
      <c r="Z553" s="14" t="e">
        <f t="shared" si="485"/>
        <v>#NUM!</v>
      </c>
      <c r="AA553" s="14" t="e">
        <f t="shared" si="486"/>
        <v>#NUM!</v>
      </c>
      <c r="AB553" s="21">
        <f t="shared" si="487"/>
        <v>0</v>
      </c>
      <c r="AC553" s="21">
        <f t="shared" si="488"/>
        <v>0</v>
      </c>
    </row>
    <row r="554" spans="1:29" ht="15" hidden="1" customHeight="1" outlineLevel="1" thickBot="1" x14ac:dyDescent="0.5">
      <c r="A554" s="51" t="s">
        <v>786</v>
      </c>
      <c r="B554" s="172"/>
      <c r="C554" s="52" t="s">
        <v>1</v>
      </c>
      <c r="D554" s="117"/>
      <c r="E554" s="54"/>
      <c r="F554" s="55"/>
      <c r="G554" s="55"/>
      <c r="H554" s="56"/>
      <c r="I554" s="57"/>
      <c r="J554" s="75">
        <f t="shared" si="475"/>
        <v>0</v>
      </c>
      <c r="K554" s="76">
        <f t="shared" si="476"/>
        <v>0</v>
      </c>
      <c r="L554" s="89">
        <f t="shared" si="477"/>
        <v>0</v>
      </c>
      <c r="M554" s="90">
        <f t="shared" si="478"/>
        <v>0</v>
      </c>
      <c r="N554" s="60">
        <f t="shared" si="473"/>
        <v>0</v>
      </c>
      <c r="O554" s="61">
        <f t="shared" si="474"/>
        <v>0</v>
      </c>
      <c r="Q554" s="14">
        <f>IF(AND(G554="nein",H554&gt;=K$12),H554,K$12)</f>
        <v>0</v>
      </c>
      <c r="R554" s="14">
        <f t="shared" si="479"/>
        <v>0</v>
      </c>
      <c r="S554" s="62">
        <f t="shared" si="480"/>
        <v>1</v>
      </c>
      <c r="T554" s="21">
        <f>IF(G554="ja",E554/38.5,S554/$R$18*E554/38.5)</f>
        <v>0</v>
      </c>
      <c r="U554" s="3">
        <f t="shared" si="481"/>
        <v>1</v>
      </c>
      <c r="V554" s="3">
        <f t="shared" si="482"/>
        <v>1</v>
      </c>
      <c r="W554" s="3" t="e">
        <f>IF($G554="ja",1,IF(AND((W$6&gt;=EOMONTH($H554,-1)+1),W$6&lt;=$R554),1,0))</f>
        <v>#NUM!</v>
      </c>
      <c r="X554" s="50" t="e">
        <f t="shared" si="483"/>
        <v>#NUM!</v>
      </c>
      <c r="Y554" s="50" t="e">
        <f t="shared" si="484"/>
        <v>#NUM!</v>
      </c>
      <c r="Z554" s="14" t="e">
        <f t="shared" si="485"/>
        <v>#NUM!</v>
      </c>
      <c r="AA554" s="14" t="e">
        <f t="shared" si="486"/>
        <v>#NUM!</v>
      </c>
      <c r="AB554" s="21">
        <f t="shared" si="487"/>
        <v>0</v>
      </c>
      <c r="AC554" s="21">
        <f t="shared" si="488"/>
        <v>0</v>
      </c>
    </row>
    <row r="555" spans="1:29" ht="39" customHeight="1" collapsed="1" thickBot="1" x14ac:dyDescent="0.5">
      <c r="A555" s="150" t="s">
        <v>7</v>
      </c>
      <c r="B555" s="151"/>
      <c r="C555" s="152"/>
      <c r="D555" s="106" t="s">
        <v>15</v>
      </c>
      <c r="E555" s="107" t="s">
        <v>14</v>
      </c>
      <c r="F555" s="108" t="s">
        <v>889</v>
      </c>
      <c r="G555" s="115" t="s">
        <v>896</v>
      </c>
      <c r="H555" s="115" t="s">
        <v>890</v>
      </c>
      <c r="I555" s="109" t="s">
        <v>891</v>
      </c>
      <c r="J555" s="93">
        <f>J556+J577</f>
        <v>0</v>
      </c>
      <c r="K555" s="94">
        <f t="shared" ref="K555:O555" si="489">K556+K577</f>
        <v>0</v>
      </c>
      <c r="L555" s="95">
        <f t="shared" si="489"/>
        <v>0</v>
      </c>
      <c r="M555" s="96">
        <f t="shared" si="489"/>
        <v>0</v>
      </c>
      <c r="N555" s="97">
        <f t="shared" si="489"/>
        <v>0</v>
      </c>
      <c r="O555" s="98">
        <f t="shared" si="489"/>
        <v>0</v>
      </c>
    </row>
    <row r="556" spans="1:29" x14ac:dyDescent="0.45">
      <c r="A556" s="77" t="s">
        <v>787</v>
      </c>
      <c r="B556" s="171" t="s">
        <v>7</v>
      </c>
      <c r="C556" s="63" t="s">
        <v>231</v>
      </c>
      <c r="D556" s="116"/>
      <c r="E556" s="65"/>
      <c r="F556" s="65"/>
      <c r="G556" s="65"/>
      <c r="H556" s="65"/>
      <c r="I556" s="67"/>
      <c r="J556" s="103">
        <f>SUM(J557:J576)</f>
        <v>0</v>
      </c>
      <c r="K556" s="71">
        <f>SUM(K557:K576)</f>
        <v>0</v>
      </c>
      <c r="L556" s="70">
        <f>SUM(L557:L576)</f>
        <v>0</v>
      </c>
      <c r="M556" s="71">
        <f>SUM(M557:M576)</f>
        <v>0</v>
      </c>
      <c r="N556" s="72">
        <f t="shared" si="473"/>
        <v>0</v>
      </c>
      <c r="O556" s="73">
        <f t="shared" si="474"/>
        <v>0</v>
      </c>
    </row>
    <row r="557" spans="1:29" ht="14.25" hidden="1" customHeight="1" outlineLevel="1" x14ac:dyDescent="0.45">
      <c r="A557" s="77" t="s">
        <v>788</v>
      </c>
      <c r="B557" s="171"/>
      <c r="C557" s="52" t="s">
        <v>5</v>
      </c>
      <c r="D557" s="53"/>
      <c r="E557" s="54"/>
      <c r="F557" s="55"/>
      <c r="G557" s="55"/>
      <c r="H557" s="56"/>
      <c r="I557" s="57"/>
      <c r="J557" s="75">
        <f t="shared" ref="J557:J576" si="490">IF(F557="ja",T557,0)</f>
        <v>0</v>
      </c>
      <c r="K557" s="76">
        <f t="shared" ref="K557:K576" si="491">IF(F557="nein",T557,0)</f>
        <v>0</v>
      </c>
      <c r="L557" s="78">
        <f t="shared" ref="L557:L576" si="492">IF(F557="ja",AC557,0)</f>
        <v>0</v>
      </c>
      <c r="M557" s="79">
        <f t="shared" ref="M557:M576" si="493">IF(F557="nein",AC557,0)</f>
        <v>0</v>
      </c>
      <c r="N557" s="60">
        <f t="shared" si="473"/>
        <v>0</v>
      </c>
      <c r="O557" s="61">
        <f t="shared" si="474"/>
        <v>0</v>
      </c>
      <c r="Q557" s="14">
        <f t="shared" ref="Q557:Q576" si="494">IF(AND(G557="nein",H557&gt;=K$12),H557,K$12)</f>
        <v>0</v>
      </c>
      <c r="R557" s="14">
        <f t="shared" ref="R557:R576" si="495">IF(AND(H557="",I557="",E557&lt;&gt;"",F557&lt;&gt;""),N$12,IF(AND(I557="",E557=""),0,IF(AND(E557&lt;&gt;"",I557&lt;&gt;"",I557&lt;=N$12),I557,IF(AND(E557&lt;&gt;"",I557&lt;&gt;"",I557&gt;N$12),IF(F557="nein",I557="",N$12),N$12))))</f>
        <v>0</v>
      </c>
      <c r="S557" s="62">
        <f t="shared" ref="S557:S576" si="496">IF(ISERROR(DATEDIF(Q557,R557,"d")+1),0,(DATEDIF(Q557,R557,"d")+1))</f>
        <v>1</v>
      </c>
      <c r="T557" s="21">
        <f t="shared" ref="T557:T576" si="497">IF(G557="ja",E557/38.5,S557/$R$18*E557/38.5)</f>
        <v>0</v>
      </c>
      <c r="U557" s="3">
        <f t="shared" ref="U557:U576" si="498">MONTH(Q557)</f>
        <v>1</v>
      </c>
      <c r="V557" s="3">
        <f t="shared" ref="V557:V576" si="499">MONTH(R557)</f>
        <v>1</v>
      </c>
      <c r="W557" s="3" t="e">
        <f t="shared" ref="W557:W576" si="500">IF($G557="ja",1,IF(AND((W$6&gt;=EOMONTH($H557,-1)+1),W$6&lt;=$R557),1,0))</f>
        <v>#NUM!</v>
      </c>
      <c r="X557" s="50" t="e">
        <f t="shared" ref="X557:X576" si="501">IF($U557=W$10,"A","")</f>
        <v>#NUM!</v>
      </c>
      <c r="Y557" s="50" t="e">
        <f t="shared" ref="Y557:Y576" si="502">IF($V557=W$10,"E","")</f>
        <v>#NUM!</v>
      </c>
      <c r="Z557" s="14" t="e">
        <f t="shared" ref="Z557:Z576" si="503">IF(AND(W557=1,X557="A"),$Q557,IF(AND(W557=1,X557&lt;&gt;"A"),W$6,""))</f>
        <v>#NUM!</v>
      </c>
      <c r="AA557" s="14" t="e">
        <f t="shared" ref="AA557:AA576" si="504">IF(AND(W557=1,Y557="E"),$R557,IF(AND(W557=1,Y557&lt;&gt;"E"),W$8,""))</f>
        <v>#NUM!</v>
      </c>
      <c r="AB557" s="21">
        <f t="shared" ref="AB557:AB576" si="505">IF(ISERROR(DATEDIF(Z557,AA557,"d")+1),0,DATEDIF(Z557,AA557,"d")+1)</f>
        <v>0</v>
      </c>
      <c r="AC557" s="21">
        <f t="shared" ref="AC557:AC576" si="506">IF(ISERROR(AB557/W$12*$E557/38.5),0,AB557/W$12*$E557/38.5)</f>
        <v>0</v>
      </c>
    </row>
    <row r="558" spans="1:29" ht="14.25" hidden="1" customHeight="1" outlineLevel="1" x14ac:dyDescent="0.45">
      <c r="A558" s="77" t="s">
        <v>789</v>
      </c>
      <c r="B558" s="171"/>
      <c r="C558" s="52" t="s">
        <v>4</v>
      </c>
      <c r="D558" s="53"/>
      <c r="E558" s="54"/>
      <c r="F558" s="55"/>
      <c r="G558" s="55"/>
      <c r="H558" s="56"/>
      <c r="I558" s="57"/>
      <c r="J558" s="75">
        <f t="shared" si="490"/>
        <v>0</v>
      </c>
      <c r="K558" s="76">
        <f t="shared" si="491"/>
        <v>0</v>
      </c>
      <c r="L558" s="78">
        <f t="shared" si="492"/>
        <v>0</v>
      </c>
      <c r="M558" s="79">
        <f t="shared" si="493"/>
        <v>0</v>
      </c>
      <c r="N558" s="60">
        <f t="shared" si="473"/>
        <v>0</v>
      </c>
      <c r="O558" s="61">
        <f t="shared" si="474"/>
        <v>0</v>
      </c>
      <c r="Q558" s="14">
        <f t="shared" si="494"/>
        <v>0</v>
      </c>
      <c r="R558" s="14">
        <f t="shared" si="495"/>
        <v>0</v>
      </c>
      <c r="S558" s="62">
        <f t="shared" si="496"/>
        <v>1</v>
      </c>
      <c r="T558" s="21">
        <f t="shared" si="497"/>
        <v>0</v>
      </c>
      <c r="U558" s="3">
        <f t="shared" si="498"/>
        <v>1</v>
      </c>
      <c r="V558" s="3">
        <f t="shared" si="499"/>
        <v>1</v>
      </c>
      <c r="W558" s="3" t="e">
        <f t="shared" si="500"/>
        <v>#NUM!</v>
      </c>
      <c r="X558" s="50" t="e">
        <f t="shared" si="501"/>
        <v>#NUM!</v>
      </c>
      <c r="Y558" s="50" t="e">
        <f t="shared" si="502"/>
        <v>#NUM!</v>
      </c>
      <c r="Z558" s="14" t="e">
        <f t="shared" si="503"/>
        <v>#NUM!</v>
      </c>
      <c r="AA558" s="14" t="e">
        <f t="shared" si="504"/>
        <v>#NUM!</v>
      </c>
      <c r="AB558" s="21">
        <f t="shared" si="505"/>
        <v>0</v>
      </c>
      <c r="AC558" s="21">
        <f t="shared" si="506"/>
        <v>0</v>
      </c>
    </row>
    <row r="559" spans="1:29" ht="14.25" hidden="1" customHeight="1" outlineLevel="1" x14ac:dyDescent="0.45">
      <c r="A559" s="77" t="s">
        <v>790</v>
      </c>
      <c r="B559" s="171"/>
      <c r="C559" s="52" t="s">
        <v>3</v>
      </c>
      <c r="D559" s="53"/>
      <c r="E559" s="54"/>
      <c r="F559" s="55"/>
      <c r="G559" s="55"/>
      <c r="H559" s="56"/>
      <c r="I559" s="57"/>
      <c r="J559" s="75">
        <f t="shared" si="490"/>
        <v>0</v>
      </c>
      <c r="K559" s="76">
        <f t="shared" si="491"/>
        <v>0</v>
      </c>
      <c r="L559" s="78">
        <f t="shared" si="492"/>
        <v>0</v>
      </c>
      <c r="M559" s="79">
        <f t="shared" si="493"/>
        <v>0</v>
      </c>
      <c r="N559" s="60">
        <f t="shared" si="473"/>
        <v>0</v>
      </c>
      <c r="O559" s="61">
        <f t="shared" si="474"/>
        <v>0</v>
      </c>
      <c r="Q559" s="14">
        <f t="shared" si="494"/>
        <v>0</v>
      </c>
      <c r="R559" s="14">
        <f t="shared" si="495"/>
        <v>0</v>
      </c>
      <c r="S559" s="62">
        <f t="shared" si="496"/>
        <v>1</v>
      </c>
      <c r="T559" s="21">
        <f t="shared" si="497"/>
        <v>0</v>
      </c>
      <c r="U559" s="3">
        <f t="shared" si="498"/>
        <v>1</v>
      </c>
      <c r="V559" s="3">
        <f t="shared" si="499"/>
        <v>1</v>
      </c>
      <c r="W559" s="3" t="e">
        <f t="shared" si="500"/>
        <v>#NUM!</v>
      </c>
      <c r="X559" s="50" t="e">
        <f t="shared" si="501"/>
        <v>#NUM!</v>
      </c>
      <c r="Y559" s="50" t="e">
        <f t="shared" si="502"/>
        <v>#NUM!</v>
      </c>
      <c r="Z559" s="14" t="e">
        <f t="shared" si="503"/>
        <v>#NUM!</v>
      </c>
      <c r="AA559" s="14" t="e">
        <f t="shared" si="504"/>
        <v>#NUM!</v>
      </c>
      <c r="AB559" s="21">
        <f t="shared" si="505"/>
        <v>0</v>
      </c>
      <c r="AC559" s="21">
        <f t="shared" si="506"/>
        <v>0</v>
      </c>
    </row>
    <row r="560" spans="1:29" ht="14.25" hidden="1" customHeight="1" outlineLevel="1" x14ac:dyDescent="0.45">
      <c r="A560" s="77" t="s">
        <v>791</v>
      </c>
      <c r="B560" s="171"/>
      <c r="C560" s="52" t="s">
        <v>2</v>
      </c>
      <c r="D560" s="53"/>
      <c r="E560" s="54"/>
      <c r="F560" s="55"/>
      <c r="G560" s="55"/>
      <c r="H560" s="56"/>
      <c r="I560" s="57"/>
      <c r="J560" s="75">
        <f t="shared" si="490"/>
        <v>0</v>
      </c>
      <c r="K560" s="76">
        <f t="shared" si="491"/>
        <v>0</v>
      </c>
      <c r="L560" s="78">
        <f t="shared" si="492"/>
        <v>0</v>
      </c>
      <c r="M560" s="79">
        <f t="shared" si="493"/>
        <v>0</v>
      </c>
      <c r="N560" s="60">
        <f t="shared" si="473"/>
        <v>0</v>
      </c>
      <c r="O560" s="61">
        <f t="shared" si="474"/>
        <v>0</v>
      </c>
      <c r="Q560" s="14">
        <f t="shared" si="494"/>
        <v>0</v>
      </c>
      <c r="R560" s="14">
        <f t="shared" si="495"/>
        <v>0</v>
      </c>
      <c r="S560" s="62">
        <f t="shared" si="496"/>
        <v>1</v>
      </c>
      <c r="T560" s="21">
        <f t="shared" si="497"/>
        <v>0</v>
      </c>
      <c r="U560" s="3">
        <f t="shared" si="498"/>
        <v>1</v>
      </c>
      <c r="V560" s="3">
        <f t="shared" si="499"/>
        <v>1</v>
      </c>
      <c r="W560" s="3" t="e">
        <f t="shared" si="500"/>
        <v>#NUM!</v>
      </c>
      <c r="X560" s="50" t="e">
        <f t="shared" si="501"/>
        <v>#NUM!</v>
      </c>
      <c r="Y560" s="50" t="e">
        <f t="shared" si="502"/>
        <v>#NUM!</v>
      </c>
      <c r="Z560" s="14" t="e">
        <f t="shared" si="503"/>
        <v>#NUM!</v>
      </c>
      <c r="AA560" s="14" t="e">
        <f t="shared" si="504"/>
        <v>#NUM!</v>
      </c>
      <c r="AB560" s="21">
        <f t="shared" si="505"/>
        <v>0</v>
      </c>
      <c r="AC560" s="21">
        <f t="shared" si="506"/>
        <v>0</v>
      </c>
    </row>
    <row r="561" spans="1:29" ht="14.25" hidden="1" customHeight="1" outlineLevel="1" x14ac:dyDescent="0.45">
      <c r="A561" s="77" t="s">
        <v>792</v>
      </c>
      <c r="B561" s="171"/>
      <c r="C561" s="52" t="s">
        <v>1</v>
      </c>
      <c r="D561" s="53"/>
      <c r="E561" s="54"/>
      <c r="F561" s="55"/>
      <c r="G561" s="55"/>
      <c r="H561" s="56"/>
      <c r="I561" s="57"/>
      <c r="J561" s="75">
        <f t="shared" si="490"/>
        <v>0</v>
      </c>
      <c r="K561" s="76">
        <f t="shared" si="491"/>
        <v>0</v>
      </c>
      <c r="L561" s="78">
        <f t="shared" si="492"/>
        <v>0</v>
      </c>
      <c r="M561" s="79">
        <f t="shared" si="493"/>
        <v>0</v>
      </c>
      <c r="N561" s="60">
        <f t="shared" si="473"/>
        <v>0</v>
      </c>
      <c r="O561" s="61">
        <f t="shared" si="474"/>
        <v>0</v>
      </c>
      <c r="Q561" s="14">
        <f t="shared" si="494"/>
        <v>0</v>
      </c>
      <c r="R561" s="14">
        <f t="shared" si="495"/>
        <v>0</v>
      </c>
      <c r="S561" s="62">
        <f t="shared" si="496"/>
        <v>1</v>
      </c>
      <c r="T561" s="21">
        <f t="shared" si="497"/>
        <v>0</v>
      </c>
      <c r="U561" s="3">
        <f t="shared" si="498"/>
        <v>1</v>
      </c>
      <c r="V561" s="3">
        <f t="shared" si="499"/>
        <v>1</v>
      </c>
      <c r="W561" s="3" t="e">
        <f t="shared" si="500"/>
        <v>#NUM!</v>
      </c>
      <c r="X561" s="50" t="e">
        <f t="shared" si="501"/>
        <v>#NUM!</v>
      </c>
      <c r="Y561" s="50" t="e">
        <f t="shared" si="502"/>
        <v>#NUM!</v>
      </c>
      <c r="Z561" s="14" t="e">
        <f t="shared" si="503"/>
        <v>#NUM!</v>
      </c>
      <c r="AA561" s="14" t="e">
        <f t="shared" si="504"/>
        <v>#NUM!</v>
      </c>
      <c r="AB561" s="21">
        <f t="shared" si="505"/>
        <v>0</v>
      </c>
      <c r="AC561" s="21">
        <f t="shared" si="506"/>
        <v>0</v>
      </c>
    </row>
    <row r="562" spans="1:29" ht="14.25" hidden="1" customHeight="1" outlineLevel="1" x14ac:dyDescent="0.45">
      <c r="A562" s="77" t="s">
        <v>793</v>
      </c>
      <c r="B562" s="171"/>
      <c r="C562" s="52" t="s">
        <v>35</v>
      </c>
      <c r="D562" s="53"/>
      <c r="E562" s="54"/>
      <c r="F562" s="55"/>
      <c r="G562" s="55"/>
      <c r="H562" s="56"/>
      <c r="I562" s="57"/>
      <c r="J562" s="75">
        <f t="shared" si="490"/>
        <v>0</v>
      </c>
      <c r="K562" s="76">
        <f t="shared" si="491"/>
        <v>0</v>
      </c>
      <c r="L562" s="78">
        <f t="shared" si="492"/>
        <v>0</v>
      </c>
      <c r="M562" s="79">
        <f t="shared" si="493"/>
        <v>0</v>
      </c>
      <c r="N562" s="60">
        <f t="shared" si="473"/>
        <v>0</v>
      </c>
      <c r="O562" s="61">
        <f t="shared" si="474"/>
        <v>0</v>
      </c>
      <c r="Q562" s="14">
        <f t="shared" si="494"/>
        <v>0</v>
      </c>
      <c r="R562" s="14">
        <f t="shared" si="495"/>
        <v>0</v>
      </c>
      <c r="S562" s="62">
        <f t="shared" si="496"/>
        <v>1</v>
      </c>
      <c r="T562" s="21">
        <f t="shared" si="497"/>
        <v>0</v>
      </c>
      <c r="U562" s="3">
        <f t="shared" si="498"/>
        <v>1</v>
      </c>
      <c r="V562" s="3">
        <f t="shared" si="499"/>
        <v>1</v>
      </c>
      <c r="W562" s="3" t="e">
        <f t="shared" si="500"/>
        <v>#NUM!</v>
      </c>
      <c r="X562" s="50" t="e">
        <f t="shared" si="501"/>
        <v>#NUM!</v>
      </c>
      <c r="Y562" s="50" t="e">
        <f t="shared" si="502"/>
        <v>#NUM!</v>
      </c>
      <c r="Z562" s="14" t="e">
        <f t="shared" si="503"/>
        <v>#NUM!</v>
      </c>
      <c r="AA562" s="14" t="e">
        <f t="shared" si="504"/>
        <v>#NUM!</v>
      </c>
      <c r="AB562" s="21">
        <f t="shared" si="505"/>
        <v>0</v>
      </c>
      <c r="AC562" s="21">
        <f t="shared" si="506"/>
        <v>0</v>
      </c>
    </row>
    <row r="563" spans="1:29" ht="14.25" hidden="1" customHeight="1" outlineLevel="1" x14ac:dyDescent="0.45">
      <c r="A563" s="77" t="s">
        <v>794</v>
      </c>
      <c r="B563" s="171"/>
      <c r="C563" s="52" t="s">
        <v>36</v>
      </c>
      <c r="D563" s="53"/>
      <c r="E563" s="54"/>
      <c r="F563" s="55"/>
      <c r="G563" s="55"/>
      <c r="H563" s="56"/>
      <c r="I563" s="57"/>
      <c r="J563" s="75">
        <f t="shared" si="490"/>
        <v>0</v>
      </c>
      <c r="K563" s="76">
        <f t="shared" si="491"/>
        <v>0</v>
      </c>
      <c r="L563" s="78">
        <f t="shared" si="492"/>
        <v>0</v>
      </c>
      <c r="M563" s="79">
        <f t="shared" si="493"/>
        <v>0</v>
      </c>
      <c r="N563" s="60">
        <f t="shared" si="473"/>
        <v>0</v>
      </c>
      <c r="O563" s="61">
        <f t="shared" si="474"/>
        <v>0</v>
      </c>
      <c r="Q563" s="14">
        <f t="shared" si="494"/>
        <v>0</v>
      </c>
      <c r="R563" s="14">
        <f t="shared" si="495"/>
        <v>0</v>
      </c>
      <c r="S563" s="62">
        <f t="shared" si="496"/>
        <v>1</v>
      </c>
      <c r="T563" s="21">
        <f t="shared" si="497"/>
        <v>0</v>
      </c>
      <c r="U563" s="3">
        <f t="shared" si="498"/>
        <v>1</v>
      </c>
      <c r="V563" s="3">
        <f t="shared" si="499"/>
        <v>1</v>
      </c>
      <c r="W563" s="3" t="e">
        <f t="shared" si="500"/>
        <v>#NUM!</v>
      </c>
      <c r="X563" s="50" t="e">
        <f t="shared" si="501"/>
        <v>#NUM!</v>
      </c>
      <c r="Y563" s="50" t="e">
        <f t="shared" si="502"/>
        <v>#NUM!</v>
      </c>
      <c r="Z563" s="14" t="e">
        <f t="shared" si="503"/>
        <v>#NUM!</v>
      </c>
      <c r="AA563" s="14" t="e">
        <f t="shared" si="504"/>
        <v>#NUM!</v>
      </c>
      <c r="AB563" s="21">
        <f t="shared" si="505"/>
        <v>0</v>
      </c>
      <c r="AC563" s="21">
        <f t="shared" si="506"/>
        <v>0</v>
      </c>
    </row>
    <row r="564" spans="1:29" ht="14.25" hidden="1" customHeight="1" outlineLevel="1" x14ac:dyDescent="0.45">
      <c r="A564" s="77" t="s">
        <v>795</v>
      </c>
      <c r="B564" s="171"/>
      <c r="C564" s="52" t="s">
        <v>37</v>
      </c>
      <c r="D564" s="53"/>
      <c r="E564" s="54"/>
      <c r="F564" s="55"/>
      <c r="G564" s="55"/>
      <c r="H564" s="56"/>
      <c r="I564" s="57"/>
      <c r="J564" s="75">
        <f t="shared" si="490"/>
        <v>0</v>
      </c>
      <c r="K564" s="76">
        <f t="shared" si="491"/>
        <v>0</v>
      </c>
      <c r="L564" s="78">
        <f t="shared" si="492"/>
        <v>0</v>
      </c>
      <c r="M564" s="79">
        <f t="shared" si="493"/>
        <v>0</v>
      </c>
      <c r="N564" s="60">
        <f t="shared" si="473"/>
        <v>0</v>
      </c>
      <c r="O564" s="61">
        <f t="shared" si="474"/>
        <v>0</v>
      </c>
      <c r="Q564" s="14">
        <f t="shared" si="494"/>
        <v>0</v>
      </c>
      <c r="R564" s="14">
        <f t="shared" si="495"/>
        <v>0</v>
      </c>
      <c r="S564" s="62">
        <f t="shared" si="496"/>
        <v>1</v>
      </c>
      <c r="T564" s="21">
        <f t="shared" si="497"/>
        <v>0</v>
      </c>
      <c r="U564" s="3">
        <f t="shared" si="498"/>
        <v>1</v>
      </c>
      <c r="V564" s="3">
        <f t="shared" si="499"/>
        <v>1</v>
      </c>
      <c r="W564" s="3" t="e">
        <f t="shared" si="500"/>
        <v>#NUM!</v>
      </c>
      <c r="X564" s="50" t="e">
        <f t="shared" si="501"/>
        <v>#NUM!</v>
      </c>
      <c r="Y564" s="50" t="e">
        <f t="shared" si="502"/>
        <v>#NUM!</v>
      </c>
      <c r="Z564" s="14" t="e">
        <f t="shared" si="503"/>
        <v>#NUM!</v>
      </c>
      <c r="AA564" s="14" t="e">
        <f t="shared" si="504"/>
        <v>#NUM!</v>
      </c>
      <c r="AB564" s="21">
        <f t="shared" si="505"/>
        <v>0</v>
      </c>
      <c r="AC564" s="21">
        <f t="shared" si="506"/>
        <v>0</v>
      </c>
    </row>
    <row r="565" spans="1:29" ht="14.25" hidden="1" customHeight="1" outlineLevel="1" x14ac:dyDescent="0.45">
      <c r="A565" s="77" t="s">
        <v>796</v>
      </c>
      <c r="B565" s="171"/>
      <c r="C565" s="52" t="s">
        <v>38</v>
      </c>
      <c r="D565" s="53"/>
      <c r="E565" s="54"/>
      <c r="F565" s="55"/>
      <c r="G565" s="55"/>
      <c r="H565" s="56"/>
      <c r="I565" s="57"/>
      <c r="J565" s="75">
        <f t="shared" si="490"/>
        <v>0</v>
      </c>
      <c r="K565" s="76">
        <f t="shared" si="491"/>
        <v>0</v>
      </c>
      <c r="L565" s="78">
        <f t="shared" si="492"/>
        <v>0</v>
      </c>
      <c r="M565" s="79">
        <f t="shared" si="493"/>
        <v>0</v>
      </c>
      <c r="N565" s="60">
        <f t="shared" si="473"/>
        <v>0</v>
      </c>
      <c r="O565" s="61">
        <f t="shared" si="474"/>
        <v>0</v>
      </c>
      <c r="Q565" s="14">
        <f t="shared" si="494"/>
        <v>0</v>
      </c>
      <c r="R565" s="14">
        <f t="shared" si="495"/>
        <v>0</v>
      </c>
      <c r="S565" s="62">
        <f t="shared" si="496"/>
        <v>1</v>
      </c>
      <c r="T565" s="21">
        <f t="shared" si="497"/>
        <v>0</v>
      </c>
      <c r="U565" s="3">
        <f t="shared" si="498"/>
        <v>1</v>
      </c>
      <c r="V565" s="3">
        <f t="shared" si="499"/>
        <v>1</v>
      </c>
      <c r="W565" s="3" t="e">
        <f t="shared" si="500"/>
        <v>#NUM!</v>
      </c>
      <c r="X565" s="50" t="e">
        <f t="shared" si="501"/>
        <v>#NUM!</v>
      </c>
      <c r="Y565" s="50" t="e">
        <f t="shared" si="502"/>
        <v>#NUM!</v>
      </c>
      <c r="Z565" s="14" t="e">
        <f t="shared" si="503"/>
        <v>#NUM!</v>
      </c>
      <c r="AA565" s="14" t="e">
        <f t="shared" si="504"/>
        <v>#NUM!</v>
      </c>
      <c r="AB565" s="21">
        <f t="shared" si="505"/>
        <v>0</v>
      </c>
      <c r="AC565" s="21">
        <f t="shared" si="506"/>
        <v>0</v>
      </c>
    </row>
    <row r="566" spans="1:29" ht="14.25" hidden="1" customHeight="1" outlineLevel="1" x14ac:dyDescent="0.45">
      <c r="A566" s="77" t="s">
        <v>797</v>
      </c>
      <c r="B566" s="171"/>
      <c r="C566" s="52" t="s">
        <v>39</v>
      </c>
      <c r="D566" s="53"/>
      <c r="E566" s="54"/>
      <c r="F566" s="55"/>
      <c r="G566" s="55"/>
      <c r="H566" s="56"/>
      <c r="I566" s="57"/>
      <c r="J566" s="75">
        <f t="shared" si="490"/>
        <v>0</v>
      </c>
      <c r="K566" s="76">
        <f t="shared" si="491"/>
        <v>0</v>
      </c>
      <c r="L566" s="78">
        <f t="shared" si="492"/>
        <v>0</v>
      </c>
      <c r="M566" s="79">
        <f t="shared" si="493"/>
        <v>0</v>
      </c>
      <c r="N566" s="60">
        <f t="shared" si="473"/>
        <v>0</v>
      </c>
      <c r="O566" s="61">
        <f t="shared" si="474"/>
        <v>0</v>
      </c>
      <c r="Q566" s="14">
        <f t="shared" si="494"/>
        <v>0</v>
      </c>
      <c r="R566" s="14">
        <f t="shared" si="495"/>
        <v>0</v>
      </c>
      <c r="S566" s="62">
        <f t="shared" si="496"/>
        <v>1</v>
      </c>
      <c r="T566" s="21">
        <f t="shared" si="497"/>
        <v>0</v>
      </c>
      <c r="U566" s="3">
        <f t="shared" si="498"/>
        <v>1</v>
      </c>
      <c r="V566" s="3">
        <f t="shared" si="499"/>
        <v>1</v>
      </c>
      <c r="W566" s="3" t="e">
        <f t="shared" si="500"/>
        <v>#NUM!</v>
      </c>
      <c r="X566" s="50" t="e">
        <f t="shared" si="501"/>
        <v>#NUM!</v>
      </c>
      <c r="Y566" s="50" t="e">
        <f t="shared" si="502"/>
        <v>#NUM!</v>
      </c>
      <c r="Z566" s="14" t="e">
        <f t="shared" si="503"/>
        <v>#NUM!</v>
      </c>
      <c r="AA566" s="14" t="e">
        <f t="shared" si="504"/>
        <v>#NUM!</v>
      </c>
      <c r="AB566" s="21">
        <f t="shared" si="505"/>
        <v>0</v>
      </c>
      <c r="AC566" s="21">
        <f t="shared" si="506"/>
        <v>0</v>
      </c>
    </row>
    <row r="567" spans="1:29" ht="14.25" hidden="1" customHeight="1" outlineLevel="1" x14ac:dyDescent="0.45">
      <c r="A567" s="77" t="s">
        <v>798</v>
      </c>
      <c r="B567" s="171"/>
      <c r="C567" s="52" t="s">
        <v>40</v>
      </c>
      <c r="D567" s="53"/>
      <c r="E567" s="54"/>
      <c r="F567" s="55"/>
      <c r="G567" s="55"/>
      <c r="H567" s="56"/>
      <c r="I567" s="57"/>
      <c r="J567" s="75">
        <f t="shared" si="490"/>
        <v>0</v>
      </c>
      <c r="K567" s="76">
        <f t="shared" si="491"/>
        <v>0</v>
      </c>
      <c r="L567" s="78">
        <f t="shared" si="492"/>
        <v>0</v>
      </c>
      <c r="M567" s="79">
        <f t="shared" si="493"/>
        <v>0</v>
      </c>
      <c r="N567" s="60">
        <f t="shared" si="473"/>
        <v>0</v>
      </c>
      <c r="O567" s="61">
        <f t="shared" si="474"/>
        <v>0</v>
      </c>
      <c r="Q567" s="14">
        <f t="shared" si="494"/>
        <v>0</v>
      </c>
      <c r="R567" s="14">
        <f t="shared" si="495"/>
        <v>0</v>
      </c>
      <c r="S567" s="62">
        <f t="shared" si="496"/>
        <v>1</v>
      </c>
      <c r="T567" s="21">
        <f t="shared" si="497"/>
        <v>0</v>
      </c>
      <c r="U567" s="3">
        <f t="shared" si="498"/>
        <v>1</v>
      </c>
      <c r="V567" s="3">
        <f t="shared" si="499"/>
        <v>1</v>
      </c>
      <c r="W567" s="3" t="e">
        <f t="shared" si="500"/>
        <v>#NUM!</v>
      </c>
      <c r="X567" s="50" t="e">
        <f t="shared" si="501"/>
        <v>#NUM!</v>
      </c>
      <c r="Y567" s="50" t="e">
        <f t="shared" si="502"/>
        <v>#NUM!</v>
      </c>
      <c r="Z567" s="14" t="e">
        <f t="shared" si="503"/>
        <v>#NUM!</v>
      </c>
      <c r="AA567" s="14" t="e">
        <f t="shared" si="504"/>
        <v>#NUM!</v>
      </c>
      <c r="AB567" s="21">
        <f t="shared" si="505"/>
        <v>0</v>
      </c>
      <c r="AC567" s="21">
        <f t="shared" si="506"/>
        <v>0</v>
      </c>
    </row>
    <row r="568" spans="1:29" ht="14.25" hidden="1" customHeight="1" outlineLevel="1" x14ac:dyDescent="0.45">
      <c r="A568" s="77" t="s">
        <v>799</v>
      </c>
      <c r="B568" s="171"/>
      <c r="C568" s="52" t="s">
        <v>41</v>
      </c>
      <c r="D568" s="53"/>
      <c r="E568" s="54"/>
      <c r="F568" s="55"/>
      <c r="G568" s="55"/>
      <c r="H568" s="56"/>
      <c r="I568" s="57"/>
      <c r="J568" s="75">
        <f t="shared" si="490"/>
        <v>0</v>
      </c>
      <c r="K568" s="76">
        <f t="shared" si="491"/>
        <v>0</v>
      </c>
      <c r="L568" s="78">
        <f t="shared" si="492"/>
        <v>0</v>
      </c>
      <c r="M568" s="79">
        <f t="shared" si="493"/>
        <v>0</v>
      </c>
      <c r="N568" s="60">
        <f t="shared" si="473"/>
        <v>0</v>
      </c>
      <c r="O568" s="61">
        <f t="shared" si="474"/>
        <v>0</v>
      </c>
      <c r="Q568" s="14">
        <f t="shared" si="494"/>
        <v>0</v>
      </c>
      <c r="R568" s="14">
        <f t="shared" si="495"/>
        <v>0</v>
      </c>
      <c r="S568" s="62">
        <f t="shared" si="496"/>
        <v>1</v>
      </c>
      <c r="T568" s="21">
        <f t="shared" si="497"/>
        <v>0</v>
      </c>
      <c r="U568" s="3">
        <f t="shared" si="498"/>
        <v>1</v>
      </c>
      <c r="V568" s="3">
        <f t="shared" si="499"/>
        <v>1</v>
      </c>
      <c r="W568" s="3" t="e">
        <f t="shared" si="500"/>
        <v>#NUM!</v>
      </c>
      <c r="X568" s="50" t="e">
        <f t="shared" si="501"/>
        <v>#NUM!</v>
      </c>
      <c r="Y568" s="50" t="e">
        <f t="shared" si="502"/>
        <v>#NUM!</v>
      </c>
      <c r="Z568" s="14" t="e">
        <f t="shared" si="503"/>
        <v>#NUM!</v>
      </c>
      <c r="AA568" s="14" t="e">
        <f t="shared" si="504"/>
        <v>#NUM!</v>
      </c>
      <c r="AB568" s="21">
        <f t="shared" si="505"/>
        <v>0</v>
      </c>
      <c r="AC568" s="21">
        <f t="shared" si="506"/>
        <v>0</v>
      </c>
    </row>
    <row r="569" spans="1:29" ht="14.25" hidden="1" customHeight="1" outlineLevel="1" x14ac:dyDescent="0.45">
      <c r="A569" s="77" t="s">
        <v>800</v>
      </c>
      <c r="B569" s="171"/>
      <c r="C569" s="52" t="s">
        <v>42</v>
      </c>
      <c r="D569" s="53"/>
      <c r="E569" s="54"/>
      <c r="F569" s="55"/>
      <c r="G569" s="55"/>
      <c r="H569" s="56"/>
      <c r="I569" s="57"/>
      <c r="J569" s="75">
        <f t="shared" si="490"/>
        <v>0</v>
      </c>
      <c r="K569" s="76">
        <f t="shared" si="491"/>
        <v>0</v>
      </c>
      <c r="L569" s="78">
        <f t="shared" si="492"/>
        <v>0</v>
      </c>
      <c r="M569" s="79">
        <f t="shared" si="493"/>
        <v>0</v>
      </c>
      <c r="N569" s="60">
        <f t="shared" si="473"/>
        <v>0</v>
      </c>
      <c r="O569" s="61">
        <f t="shared" si="474"/>
        <v>0</v>
      </c>
      <c r="Q569" s="14">
        <f t="shared" si="494"/>
        <v>0</v>
      </c>
      <c r="R569" s="14">
        <f t="shared" si="495"/>
        <v>0</v>
      </c>
      <c r="S569" s="62">
        <f t="shared" si="496"/>
        <v>1</v>
      </c>
      <c r="T569" s="21">
        <f t="shared" si="497"/>
        <v>0</v>
      </c>
      <c r="U569" s="3">
        <f t="shared" si="498"/>
        <v>1</v>
      </c>
      <c r="V569" s="3">
        <f t="shared" si="499"/>
        <v>1</v>
      </c>
      <c r="W569" s="3" t="e">
        <f t="shared" si="500"/>
        <v>#NUM!</v>
      </c>
      <c r="X569" s="50" t="e">
        <f t="shared" si="501"/>
        <v>#NUM!</v>
      </c>
      <c r="Y569" s="50" t="e">
        <f t="shared" si="502"/>
        <v>#NUM!</v>
      </c>
      <c r="Z569" s="14" t="e">
        <f t="shared" si="503"/>
        <v>#NUM!</v>
      </c>
      <c r="AA569" s="14" t="e">
        <f t="shared" si="504"/>
        <v>#NUM!</v>
      </c>
      <c r="AB569" s="21">
        <f t="shared" si="505"/>
        <v>0</v>
      </c>
      <c r="AC569" s="21">
        <f t="shared" si="506"/>
        <v>0</v>
      </c>
    </row>
    <row r="570" spans="1:29" ht="14.25" hidden="1" customHeight="1" outlineLevel="1" x14ac:dyDescent="0.45">
      <c r="A570" s="77" t="s">
        <v>801</v>
      </c>
      <c r="B570" s="171"/>
      <c r="C570" s="52" t="s">
        <v>43</v>
      </c>
      <c r="D570" s="53"/>
      <c r="E570" s="54"/>
      <c r="F570" s="55"/>
      <c r="G570" s="55"/>
      <c r="H570" s="56"/>
      <c r="I570" s="57"/>
      <c r="J570" s="75">
        <f t="shared" si="490"/>
        <v>0</v>
      </c>
      <c r="K570" s="76">
        <f t="shared" si="491"/>
        <v>0</v>
      </c>
      <c r="L570" s="78">
        <f t="shared" si="492"/>
        <v>0</v>
      </c>
      <c r="M570" s="79">
        <f t="shared" si="493"/>
        <v>0</v>
      </c>
      <c r="N570" s="60">
        <f t="shared" si="473"/>
        <v>0</v>
      </c>
      <c r="O570" s="61">
        <f t="shared" si="474"/>
        <v>0</v>
      </c>
      <c r="Q570" s="14">
        <f t="shared" si="494"/>
        <v>0</v>
      </c>
      <c r="R570" s="14">
        <f t="shared" si="495"/>
        <v>0</v>
      </c>
      <c r="S570" s="62">
        <f t="shared" si="496"/>
        <v>1</v>
      </c>
      <c r="T570" s="21">
        <f t="shared" si="497"/>
        <v>0</v>
      </c>
      <c r="U570" s="3">
        <f t="shared" si="498"/>
        <v>1</v>
      </c>
      <c r="V570" s="3">
        <f t="shared" si="499"/>
        <v>1</v>
      </c>
      <c r="W570" s="3" t="e">
        <f t="shared" si="500"/>
        <v>#NUM!</v>
      </c>
      <c r="X570" s="50" t="e">
        <f t="shared" si="501"/>
        <v>#NUM!</v>
      </c>
      <c r="Y570" s="50" t="e">
        <f t="shared" si="502"/>
        <v>#NUM!</v>
      </c>
      <c r="Z570" s="14" t="e">
        <f t="shared" si="503"/>
        <v>#NUM!</v>
      </c>
      <c r="AA570" s="14" t="e">
        <f t="shared" si="504"/>
        <v>#NUM!</v>
      </c>
      <c r="AB570" s="21">
        <f t="shared" si="505"/>
        <v>0</v>
      </c>
      <c r="AC570" s="21">
        <f t="shared" si="506"/>
        <v>0</v>
      </c>
    </row>
    <row r="571" spans="1:29" ht="14.25" hidden="1" customHeight="1" outlineLevel="1" x14ac:dyDescent="0.45">
      <c r="A571" s="77" t="s">
        <v>802</v>
      </c>
      <c r="B571" s="171"/>
      <c r="C571" s="52" t="s">
        <v>44</v>
      </c>
      <c r="D571" s="53"/>
      <c r="E571" s="54"/>
      <c r="F571" s="55"/>
      <c r="G571" s="55"/>
      <c r="H571" s="56"/>
      <c r="I571" s="57"/>
      <c r="J571" s="75">
        <f t="shared" si="490"/>
        <v>0</v>
      </c>
      <c r="K571" s="76">
        <f t="shared" si="491"/>
        <v>0</v>
      </c>
      <c r="L571" s="78">
        <f t="shared" si="492"/>
        <v>0</v>
      </c>
      <c r="M571" s="79">
        <f t="shared" si="493"/>
        <v>0</v>
      </c>
      <c r="N571" s="60">
        <f t="shared" si="473"/>
        <v>0</v>
      </c>
      <c r="O571" s="61">
        <f t="shared" si="474"/>
        <v>0</v>
      </c>
      <c r="Q571" s="14">
        <f t="shared" si="494"/>
        <v>0</v>
      </c>
      <c r="R571" s="14">
        <f t="shared" si="495"/>
        <v>0</v>
      </c>
      <c r="S571" s="62">
        <f t="shared" si="496"/>
        <v>1</v>
      </c>
      <c r="T571" s="21">
        <f t="shared" si="497"/>
        <v>0</v>
      </c>
      <c r="U571" s="3">
        <f t="shared" si="498"/>
        <v>1</v>
      </c>
      <c r="V571" s="3">
        <f t="shared" si="499"/>
        <v>1</v>
      </c>
      <c r="W571" s="3" t="e">
        <f t="shared" si="500"/>
        <v>#NUM!</v>
      </c>
      <c r="X571" s="50" t="e">
        <f t="shared" si="501"/>
        <v>#NUM!</v>
      </c>
      <c r="Y571" s="50" t="e">
        <f t="shared" si="502"/>
        <v>#NUM!</v>
      </c>
      <c r="Z571" s="14" t="e">
        <f t="shared" si="503"/>
        <v>#NUM!</v>
      </c>
      <c r="AA571" s="14" t="e">
        <f t="shared" si="504"/>
        <v>#NUM!</v>
      </c>
      <c r="AB571" s="21">
        <f t="shared" si="505"/>
        <v>0</v>
      </c>
      <c r="AC571" s="21">
        <f t="shared" si="506"/>
        <v>0</v>
      </c>
    </row>
    <row r="572" spans="1:29" ht="14.25" hidden="1" customHeight="1" outlineLevel="1" x14ac:dyDescent="0.45">
      <c r="A572" s="77" t="s">
        <v>803</v>
      </c>
      <c r="B572" s="171"/>
      <c r="C572" s="52" t="s">
        <v>45</v>
      </c>
      <c r="D572" s="53"/>
      <c r="E572" s="54"/>
      <c r="F572" s="55"/>
      <c r="G572" s="55"/>
      <c r="H572" s="56"/>
      <c r="I572" s="57"/>
      <c r="J572" s="75">
        <f t="shared" si="490"/>
        <v>0</v>
      </c>
      <c r="K572" s="76">
        <f t="shared" si="491"/>
        <v>0</v>
      </c>
      <c r="L572" s="78">
        <f t="shared" si="492"/>
        <v>0</v>
      </c>
      <c r="M572" s="79">
        <f t="shared" si="493"/>
        <v>0</v>
      </c>
      <c r="N572" s="60">
        <f t="shared" si="473"/>
        <v>0</v>
      </c>
      <c r="O572" s="61">
        <f t="shared" si="474"/>
        <v>0</v>
      </c>
      <c r="Q572" s="14">
        <f t="shared" si="494"/>
        <v>0</v>
      </c>
      <c r="R572" s="14">
        <f t="shared" si="495"/>
        <v>0</v>
      </c>
      <c r="S572" s="62">
        <f t="shared" si="496"/>
        <v>1</v>
      </c>
      <c r="T572" s="21">
        <f t="shared" si="497"/>
        <v>0</v>
      </c>
      <c r="U572" s="3">
        <f t="shared" si="498"/>
        <v>1</v>
      </c>
      <c r="V572" s="3">
        <f t="shared" si="499"/>
        <v>1</v>
      </c>
      <c r="W572" s="3" t="e">
        <f t="shared" si="500"/>
        <v>#NUM!</v>
      </c>
      <c r="X572" s="50" t="e">
        <f t="shared" si="501"/>
        <v>#NUM!</v>
      </c>
      <c r="Y572" s="50" t="e">
        <f t="shared" si="502"/>
        <v>#NUM!</v>
      </c>
      <c r="Z572" s="14" t="e">
        <f t="shared" si="503"/>
        <v>#NUM!</v>
      </c>
      <c r="AA572" s="14" t="e">
        <f t="shared" si="504"/>
        <v>#NUM!</v>
      </c>
      <c r="AB572" s="21">
        <f t="shared" si="505"/>
        <v>0</v>
      </c>
      <c r="AC572" s="21">
        <f t="shared" si="506"/>
        <v>0</v>
      </c>
    </row>
    <row r="573" spans="1:29" ht="14.25" hidden="1" customHeight="1" outlineLevel="1" x14ac:dyDescent="0.45">
      <c r="A573" s="77" t="s">
        <v>804</v>
      </c>
      <c r="B573" s="171"/>
      <c r="C573" s="52" t="s">
        <v>46</v>
      </c>
      <c r="D573" s="53"/>
      <c r="E573" s="54"/>
      <c r="F573" s="55"/>
      <c r="G573" s="55"/>
      <c r="H573" s="56"/>
      <c r="I573" s="57"/>
      <c r="J573" s="75">
        <f t="shared" si="490"/>
        <v>0</v>
      </c>
      <c r="K573" s="76">
        <f t="shared" si="491"/>
        <v>0</v>
      </c>
      <c r="L573" s="78">
        <f t="shared" si="492"/>
        <v>0</v>
      </c>
      <c r="M573" s="79">
        <f t="shared" si="493"/>
        <v>0</v>
      </c>
      <c r="N573" s="60">
        <f t="shared" si="473"/>
        <v>0</v>
      </c>
      <c r="O573" s="61">
        <f t="shared" si="474"/>
        <v>0</v>
      </c>
      <c r="Q573" s="14">
        <f t="shared" si="494"/>
        <v>0</v>
      </c>
      <c r="R573" s="14">
        <f t="shared" si="495"/>
        <v>0</v>
      </c>
      <c r="S573" s="62">
        <f t="shared" si="496"/>
        <v>1</v>
      </c>
      <c r="T573" s="21">
        <f t="shared" si="497"/>
        <v>0</v>
      </c>
      <c r="U573" s="3">
        <f t="shared" si="498"/>
        <v>1</v>
      </c>
      <c r="V573" s="3">
        <f t="shared" si="499"/>
        <v>1</v>
      </c>
      <c r="W573" s="3" t="e">
        <f t="shared" si="500"/>
        <v>#NUM!</v>
      </c>
      <c r="X573" s="50" t="e">
        <f t="shared" si="501"/>
        <v>#NUM!</v>
      </c>
      <c r="Y573" s="50" t="e">
        <f t="shared" si="502"/>
        <v>#NUM!</v>
      </c>
      <c r="Z573" s="14" t="e">
        <f t="shared" si="503"/>
        <v>#NUM!</v>
      </c>
      <c r="AA573" s="14" t="e">
        <f t="shared" si="504"/>
        <v>#NUM!</v>
      </c>
      <c r="AB573" s="21">
        <f t="shared" si="505"/>
        <v>0</v>
      </c>
      <c r="AC573" s="21">
        <f t="shared" si="506"/>
        <v>0</v>
      </c>
    </row>
    <row r="574" spans="1:29" ht="14.25" hidden="1" customHeight="1" outlineLevel="1" x14ac:dyDescent="0.45">
      <c r="A574" s="77" t="s">
        <v>805</v>
      </c>
      <c r="B574" s="171"/>
      <c r="C574" s="52" t="s">
        <v>47</v>
      </c>
      <c r="D574" s="53"/>
      <c r="E574" s="54"/>
      <c r="F574" s="55"/>
      <c r="G574" s="55"/>
      <c r="H574" s="56"/>
      <c r="I574" s="57"/>
      <c r="J574" s="75">
        <f t="shared" si="490"/>
        <v>0</v>
      </c>
      <c r="K574" s="76">
        <f t="shared" si="491"/>
        <v>0</v>
      </c>
      <c r="L574" s="78">
        <f t="shared" si="492"/>
        <v>0</v>
      </c>
      <c r="M574" s="79">
        <f t="shared" si="493"/>
        <v>0</v>
      </c>
      <c r="N574" s="60">
        <f t="shared" si="473"/>
        <v>0</v>
      </c>
      <c r="O574" s="61">
        <f t="shared" si="474"/>
        <v>0</v>
      </c>
      <c r="Q574" s="14">
        <f t="shared" si="494"/>
        <v>0</v>
      </c>
      <c r="R574" s="14">
        <f t="shared" si="495"/>
        <v>0</v>
      </c>
      <c r="S574" s="62">
        <f t="shared" si="496"/>
        <v>1</v>
      </c>
      <c r="T574" s="21">
        <f t="shared" si="497"/>
        <v>0</v>
      </c>
      <c r="U574" s="3">
        <f t="shared" si="498"/>
        <v>1</v>
      </c>
      <c r="V574" s="3">
        <f t="shared" si="499"/>
        <v>1</v>
      </c>
      <c r="W574" s="3" t="e">
        <f t="shared" si="500"/>
        <v>#NUM!</v>
      </c>
      <c r="X574" s="50" t="e">
        <f t="shared" si="501"/>
        <v>#NUM!</v>
      </c>
      <c r="Y574" s="50" t="e">
        <f t="shared" si="502"/>
        <v>#NUM!</v>
      </c>
      <c r="Z574" s="14" t="e">
        <f t="shared" si="503"/>
        <v>#NUM!</v>
      </c>
      <c r="AA574" s="14" t="e">
        <f t="shared" si="504"/>
        <v>#NUM!</v>
      </c>
      <c r="AB574" s="21">
        <f t="shared" si="505"/>
        <v>0</v>
      </c>
      <c r="AC574" s="21">
        <f t="shared" si="506"/>
        <v>0</v>
      </c>
    </row>
    <row r="575" spans="1:29" ht="14.25" hidden="1" customHeight="1" outlineLevel="1" x14ac:dyDescent="0.45">
      <c r="A575" s="77" t="s">
        <v>806</v>
      </c>
      <c r="B575" s="171"/>
      <c r="C575" s="52" t="s">
        <v>48</v>
      </c>
      <c r="D575" s="53"/>
      <c r="E575" s="54"/>
      <c r="F575" s="55"/>
      <c r="G575" s="55"/>
      <c r="H575" s="56"/>
      <c r="I575" s="57"/>
      <c r="J575" s="75">
        <f t="shared" si="490"/>
        <v>0</v>
      </c>
      <c r="K575" s="76">
        <f t="shared" si="491"/>
        <v>0</v>
      </c>
      <c r="L575" s="78">
        <f t="shared" si="492"/>
        <v>0</v>
      </c>
      <c r="M575" s="79">
        <f t="shared" si="493"/>
        <v>0</v>
      </c>
      <c r="N575" s="60">
        <f t="shared" si="473"/>
        <v>0</v>
      </c>
      <c r="O575" s="61">
        <f t="shared" si="474"/>
        <v>0</v>
      </c>
      <c r="Q575" s="14">
        <f t="shared" si="494"/>
        <v>0</v>
      </c>
      <c r="R575" s="14">
        <f t="shared" si="495"/>
        <v>0</v>
      </c>
      <c r="S575" s="62">
        <f t="shared" si="496"/>
        <v>1</v>
      </c>
      <c r="T575" s="21">
        <f t="shared" si="497"/>
        <v>0</v>
      </c>
      <c r="U575" s="3">
        <f t="shared" si="498"/>
        <v>1</v>
      </c>
      <c r="V575" s="3">
        <f t="shared" si="499"/>
        <v>1</v>
      </c>
      <c r="W575" s="3" t="e">
        <f t="shared" si="500"/>
        <v>#NUM!</v>
      </c>
      <c r="X575" s="50" t="e">
        <f t="shared" si="501"/>
        <v>#NUM!</v>
      </c>
      <c r="Y575" s="50" t="e">
        <f t="shared" si="502"/>
        <v>#NUM!</v>
      </c>
      <c r="Z575" s="14" t="e">
        <f t="shared" si="503"/>
        <v>#NUM!</v>
      </c>
      <c r="AA575" s="14" t="e">
        <f t="shared" si="504"/>
        <v>#NUM!</v>
      </c>
      <c r="AB575" s="21">
        <f t="shared" si="505"/>
        <v>0</v>
      </c>
      <c r="AC575" s="21">
        <f t="shared" si="506"/>
        <v>0</v>
      </c>
    </row>
    <row r="576" spans="1:29" ht="14.25" hidden="1" customHeight="1" outlineLevel="1" x14ac:dyDescent="0.45">
      <c r="A576" s="77" t="s">
        <v>807</v>
      </c>
      <c r="B576" s="171"/>
      <c r="C576" s="52" t="s">
        <v>49</v>
      </c>
      <c r="D576" s="53"/>
      <c r="E576" s="54"/>
      <c r="F576" s="55"/>
      <c r="G576" s="55"/>
      <c r="H576" s="56"/>
      <c r="I576" s="57"/>
      <c r="J576" s="75">
        <f t="shared" si="490"/>
        <v>0</v>
      </c>
      <c r="K576" s="76">
        <f t="shared" si="491"/>
        <v>0</v>
      </c>
      <c r="L576" s="78">
        <f t="shared" si="492"/>
        <v>0</v>
      </c>
      <c r="M576" s="79">
        <f t="shared" si="493"/>
        <v>0</v>
      </c>
      <c r="N576" s="60">
        <f t="shared" si="473"/>
        <v>0</v>
      </c>
      <c r="O576" s="61">
        <f t="shared" si="474"/>
        <v>0</v>
      </c>
      <c r="Q576" s="14">
        <f t="shared" si="494"/>
        <v>0</v>
      </c>
      <c r="R576" s="14">
        <f t="shared" si="495"/>
        <v>0</v>
      </c>
      <c r="S576" s="62">
        <f t="shared" si="496"/>
        <v>1</v>
      </c>
      <c r="T576" s="21">
        <f t="shared" si="497"/>
        <v>0</v>
      </c>
      <c r="U576" s="3">
        <f t="shared" si="498"/>
        <v>1</v>
      </c>
      <c r="V576" s="3">
        <f t="shared" si="499"/>
        <v>1</v>
      </c>
      <c r="W576" s="3" t="e">
        <f t="shared" si="500"/>
        <v>#NUM!</v>
      </c>
      <c r="X576" s="50" t="e">
        <f t="shared" si="501"/>
        <v>#NUM!</v>
      </c>
      <c r="Y576" s="50" t="e">
        <f t="shared" si="502"/>
        <v>#NUM!</v>
      </c>
      <c r="Z576" s="14" t="e">
        <f t="shared" si="503"/>
        <v>#NUM!</v>
      </c>
      <c r="AA576" s="14" t="e">
        <f t="shared" si="504"/>
        <v>#NUM!</v>
      </c>
      <c r="AB576" s="21">
        <f t="shared" si="505"/>
        <v>0</v>
      </c>
      <c r="AC576" s="21">
        <f t="shared" si="506"/>
        <v>0</v>
      </c>
    </row>
    <row r="577" spans="1:29" ht="15" collapsed="1" thickBot="1" x14ac:dyDescent="0.5">
      <c r="A577" s="77" t="s">
        <v>808</v>
      </c>
      <c r="B577" s="171"/>
      <c r="C577" s="63" t="s">
        <v>6</v>
      </c>
      <c r="D577" s="116"/>
      <c r="E577" s="65"/>
      <c r="F577" s="65"/>
      <c r="G577" s="65"/>
      <c r="H577" s="65"/>
      <c r="I577" s="67"/>
      <c r="J577" s="103">
        <f>SUM(J578:J582)</f>
        <v>0</v>
      </c>
      <c r="K577" s="71">
        <f>SUM(K578:K582)</f>
        <v>0</v>
      </c>
      <c r="L577" s="70">
        <f>SUM(L578:L582)</f>
        <v>0</v>
      </c>
      <c r="M577" s="71">
        <f>SUM(M578:M582)</f>
        <v>0</v>
      </c>
      <c r="N577" s="72">
        <f t="shared" si="473"/>
        <v>0</v>
      </c>
      <c r="O577" s="73">
        <f t="shared" si="474"/>
        <v>0</v>
      </c>
    </row>
    <row r="578" spans="1:29" ht="14.25" hidden="1" customHeight="1" outlineLevel="1" x14ac:dyDescent="0.45">
      <c r="A578" s="77" t="s">
        <v>809</v>
      </c>
      <c r="B578" s="171"/>
      <c r="C578" s="52" t="s">
        <v>5</v>
      </c>
      <c r="D578" s="117"/>
      <c r="E578" s="54"/>
      <c r="F578" s="55"/>
      <c r="G578" s="55"/>
      <c r="H578" s="56"/>
      <c r="I578" s="57"/>
      <c r="J578" s="75">
        <f t="shared" ref="J578:J582" si="507">IF(F578="ja",T578,0)</f>
        <v>0</v>
      </c>
      <c r="K578" s="76">
        <f t="shared" ref="K578:K582" si="508">IF(F578="nein",T578,0)</f>
        <v>0</v>
      </c>
      <c r="L578" s="78">
        <f t="shared" ref="L578:L582" si="509">IF(F578="ja",AC578,0)</f>
        <v>0</v>
      </c>
      <c r="M578" s="79">
        <f t="shared" ref="M578:M582" si="510">IF(F578="nein",AC578,0)</f>
        <v>0</v>
      </c>
      <c r="N578" s="60">
        <f t="shared" si="473"/>
        <v>0</v>
      </c>
      <c r="O578" s="61">
        <f t="shared" si="474"/>
        <v>0</v>
      </c>
      <c r="Q578" s="14">
        <f>IF(AND(G578="nein",H578&gt;=K$12),H578,K$12)</f>
        <v>0</v>
      </c>
      <c r="R578" s="14">
        <f t="shared" ref="R578:R582" si="511">IF(AND(H578="",I578="",E578&lt;&gt;"",F578&lt;&gt;""),N$12,IF(AND(I578="",E578=""),0,IF(AND(E578&lt;&gt;"",I578&lt;&gt;"",I578&lt;=N$12),I578,IF(AND(E578&lt;&gt;"",I578&lt;&gt;"",I578&gt;N$12),IF(F578="nein",I578="",N$12),N$12))))</f>
        <v>0</v>
      </c>
      <c r="S578" s="62">
        <f t="shared" ref="S578:S582" si="512">IF(ISERROR(DATEDIF(Q578,R578,"d")+1),0,(DATEDIF(Q578,R578,"d")+1))</f>
        <v>1</v>
      </c>
      <c r="T578" s="21">
        <f>IF(G578="ja",E578/38.5,S578/$R$18*E578/38.5)</f>
        <v>0</v>
      </c>
      <c r="U578" s="3">
        <f t="shared" ref="U578:U582" si="513">MONTH(Q578)</f>
        <v>1</v>
      </c>
      <c r="V578" s="3">
        <f t="shared" ref="V578:V582" si="514">MONTH(R578)</f>
        <v>1</v>
      </c>
      <c r="W578" s="3" t="e">
        <f>IF($G578="ja",1,IF(AND((W$6&gt;=EOMONTH($H578,-1)+1),W$6&lt;=$R578),1,0))</f>
        <v>#NUM!</v>
      </c>
      <c r="X578" s="50" t="e">
        <f t="shared" ref="X578:X582" si="515">IF($U578=W$10,"A","")</f>
        <v>#NUM!</v>
      </c>
      <c r="Y578" s="50" t="e">
        <f t="shared" ref="Y578:Y582" si="516">IF($V578=W$10,"E","")</f>
        <v>#NUM!</v>
      </c>
      <c r="Z578" s="14" t="e">
        <f t="shared" ref="Z578:Z582" si="517">IF(AND(W578=1,X578="A"),$Q578,IF(AND(W578=1,X578&lt;&gt;"A"),W$6,""))</f>
        <v>#NUM!</v>
      </c>
      <c r="AA578" s="14" t="e">
        <f t="shared" ref="AA578:AA582" si="518">IF(AND(W578=1,Y578="E"),$R578,IF(AND(W578=1,Y578&lt;&gt;"E"),W$8,""))</f>
        <v>#NUM!</v>
      </c>
      <c r="AB578" s="21">
        <f t="shared" ref="AB578:AB582" si="519">IF(ISERROR(DATEDIF(Z578,AA578,"d")+1),0,DATEDIF(Z578,AA578,"d")+1)</f>
        <v>0</v>
      </c>
      <c r="AC578" s="21">
        <f t="shared" ref="AC578:AC582" si="520">IF(ISERROR(AB578/W$12*$E578/38.5),0,AB578/W$12*$E578/38.5)</f>
        <v>0</v>
      </c>
    </row>
    <row r="579" spans="1:29" ht="14.25" hidden="1" customHeight="1" outlineLevel="1" x14ac:dyDescent="0.45">
      <c r="A579" s="77" t="s">
        <v>810</v>
      </c>
      <c r="B579" s="171"/>
      <c r="C579" s="52" t="s">
        <v>4</v>
      </c>
      <c r="D579" s="117"/>
      <c r="E579" s="54"/>
      <c r="F579" s="55"/>
      <c r="G579" s="55"/>
      <c r="H579" s="56"/>
      <c r="I579" s="57"/>
      <c r="J579" s="75">
        <f t="shared" si="507"/>
        <v>0</v>
      </c>
      <c r="K579" s="76">
        <f t="shared" si="508"/>
        <v>0</v>
      </c>
      <c r="L579" s="78">
        <f t="shared" si="509"/>
        <v>0</v>
      </c>
      <c r="M579" s="79">
        <f t="shared" si="510"/>
        <v>0</v>
      </c>
      <c r="N579" s="60">
        <f t="shared" si="473"/>
        <v>0</v>
      </c>
      <c r="O579" s="61">
        <f t="shared" si="474"/>
        <v>0</v>
      </c>
      <c r="Q579" s="14">
        <f>IF(AND(G579="nein",H579&gt;=K$12),H579,K$12)</f>
        <v>0</v>
      </c>
      <c r="R579" s="14">
        <f t="shared" si="511"/>
        <v>0</v>
      </c>
      <c r="S579" s="62">
        <f t="shared" si="512"/>
        <v>1</v>
      </c>
      <c r="T579" s="21">
        <f>IF(G579="ja",E579/38.5,S579/$R$18*E579/38.5)</f>
        <v>0</v>
      </c>
      <c r="U579" s="3">
        <f t="shared" si="513"/>
        <v>1</v>
      </c>
      <c r="V579" s="3">
        <f t="shared" si="514"/>
        <v>1</v>
      </c>
      <c r="W579" s="3" t="e">
        <f>IF($G579="ja",1,IF(AND((W$6&gt;=EOMONTH($H579,-1)+1),W$6&lt;=$R579),1,0))</f>
        <v>#NUM!</v>
      </c>
      <c r="X579" s="50" t="e">
        <f t="shared" si="515"/>
        <v>#NUM!</v>
      </c>
      <c r="Y579" s="50" t="e">
        <f t="shared" si="516"/>
        <v>#NUM!</v>
      </c>
      <c r="Z579" s="14" t="e">
        <f t="shared" si="517"/>
        <v>#NUM!</v>
      </c>
      <c r="AA579" s="14" t="e">
        <f t="shared" si="518"/>
        <v>#NUM!</v>
      </c>
      <c r="AB579" s="21">
        <f t="shared" si="519"/>
        <v>0</v>
      </c>
      <c r="AC579" s="21">
        <f t="shared" si="520"/>
        <v>0</v>
      </c>
    </row>
    <row r="580" spans="1:29" ht="14.25" hidden="1" customHeight="1" outlineLevel="1" x14ac:dyDescent="0.45">
      <c r="A580" s="77" t="s">
        <v>811</v>
      </c>
      <c r="B580" s="171"/>
      <c r="C580" s="52" t="s">
        <v>3</v>
      </c>
      <c r="D580" s="117"/>
      <c r="E580" s="54"/>
      <c r="F580" s="55"/>
      <c r="G580" s="55"/>
      <c r="H580" s="56"/>
      <c r="I580" s="57"/>
      <c r="J580" s="75">
        <f t="shared" si="507"/>
        <v>0</v>
      </c>
      <c r="K580" s="76">
        <f t="shared" si="508"/>
        <v>0</v>
      </c>
      <c r="L580" s="78">
        <f t="shared" si="509"/>
        <v>0</v>
      </c>
      <c r="M580" s="79">
        <f t="shared" si="510"/>
        <v>0</v>
      </c>
      <c r="N580" s="60">
        <f t="shared" si="473"/>
        <v>0</v>
      </c>
      <c r="O580" s="61">
        <f t="shared" si="474"/>
        <v>0</v>
      </c>
      <c r="Q580" s="14">
        <f>IF(AND(G580="nein",H580&gt;=K$12),H580,K$12)</f>
        <v>0</v>
      </c>
      <c r="R580" s="14">
        <f t="shared" si="511"/>
        <v>0</v>
      </c>
      <c r="S580" s="62">
        <f t="shared" si="512"/>
        <v>1</v>
      </c>
      <c r="T580" s="21">
        <f>IF(G580="ja",E580/38.5,S580/$R$18*E580/38.5)</f>
        <v>0</v>
      </c>
      <c r="U580" s="3">
        <f t="shared" si="513"/>
        <v>1</v>
      </c>
      <c r="V580" s="3">
        <f t="shared" si="514"/>
        <v>1</v>
      </c>
      <c r="W580" s="3" t="e">
        <f>IF($G580="ja",1,IF(AND((W$6&gt;=EOMONTH($H580,-1)+1),W$6&lt;=$R580),1,0))</f>
        <v>#NUM!</v>
      </c>
      <c r="X580" s="50" t="e">
        <f t="shared" si="515"/>
        <v>#NUM!</v>
      </c>
      <c r="Y580" s="50" t="e">
        <f t="shared" si="516"/>
        <v>#NUM!</v>
      </c>
      <c r="Z580" s="14" t="e">
        <f t="shared" si="517"/>
        <v>#NUM!</v>
      </c>
      <c r="AA580" s="14" t="e">
        <f t="shared" si="518"/>
        <v>#NUM!</v>
      </c>
      <c r="AB580" s="21">
        <f t="shared" si="519"/>
        <v>0</v>
      </c>
      <c r="AC580" s="21">
        <f t="shared" si="520"/>
        <v>0</v>
      </c>
    </row>
    <row r="581" spans="1:29" ht="14.25" hidden="1" customHeight="1" outlineLevel="1" x14ac:dyDescent="0.45">
      <c r="A581" s="77" t="s">
        <v>812</v>
      </c>
      <c r="B581" s="171"/>
      <c r="C581" s="52" t="s">
        <v>2</v>
      </c>
      <c r="D581" s="117"/>
      <c r="E581" s="54"/>
      <c r="F581" s="55"/>
      <c r="G581" s="55"/>
      <c r="H581" s="56"/>
      <c r="I581" s="57"/>
      <c r="J581" s="75">
        <f t="shared" si="507"/>
        <v>0</v>
      </c>
      <c r="K581" s="76">
        <f t="shared" si="508"/>
        <v>0</v>
      </c>
      <c r="L581" s="78">
        <f t="shared" si="509"/>
        <v>0</v>
      </c>
      <c r="M581" s="79">
        <f t="shared" si="510"/>
        <v>0</v>
      </c>
      <c r="N581" s="60">
        <f t="shared" si="473"/>
        <v>0</v>
      </c>
      <c r="O581" s="61">
        <f t="shared" si="474"/>
        <v>0</v>
      </c>
      <c r="Q581" s="14">
        <f>IF(AND(G581="nein",H581&gt;=K$12),H581,K$12)</f>
        <v>0</v>
      </c>
      <c r="R581" s="14">
        <f t="shared" si="511"/>
        <v>0</v>
      </c>
      <c r="S581" s="62">
        <f t="shared" si="512"/>
        <v>1</v>
      </c>
      <c r="T581" s="21">
        <f>IF(G581="ja",E581/38.5,S581/$R$18*E581/38.5)</f>
        <v>0</v>
      </c>
      <c r="U581" s="3">
        <f t="shared" si="513"/>
        <v>1</v>
      </c>
      <c r="V581" s="3">
        <f t="shared" si="514"/>
        <v>1</v>
      </c>
      <c r="W581" s="3" t="e">
        <f>IF($G581="ja",1,IF(AND((W$6&gt;=EOMONTH($H581,-1)+1),W$6&lt;=$R581),1,0))</f>
        <v>#NUM!</v>
      </c>
      <c r="X581" s="50" t="e">
        <f t="shared" si="515"/>
        <v>#NUM!</v>
      </c>
      <c r="Y581" s="50" t="e">
        <f t="shared" si="516"/>
        <v>#NUM!</v>
      </c>
      <c r="Z581" s="14" t="e">
        <f t="shared" si="517"/>
        <v>#NUM!</v>
      </c>
      <c r="AA581" s="14" t="e">
        <f t="shared" si="518"/>
        <v>#NUM!</v>
      </c>
      <c r="AB581" s="21">
        <f t="shared" si="519"/>
        <v>0</v>
      </c>
      <c r="AC581" s="21">
        <f t="shared" si="520"/>
        <v>0</v>
      </c>
    </row>
    <row r="582" spans="1:29" ht="15" hidden="1" customHeight="1" outlineLevel="1" thickBot="1" x14ac:dyDescent="0.5">
      <c r="A582" s="77" t="s">
        <v>813</v>
      </c>
      <c r="B582" s="171"/>
      <c r="C582" s="83" t="s">
        <v>1</v>
      </c>
      <c r="D582" s="124"/>
      <c r="E582" s="85"/>
      <c r="F582" s="86"/>
      <c r="G582" s="86"/>
      <c r="H582" s="56"/>
      <c r="I582" s="57"/>
      <c r="J582" s="87">
        <f t="shared" si="507"/>
        <v>0</v>
      </c>
      <c r="K582" s="88">
        <f t="shared" si="508"/>
        <v>0</v>
      </c>
      <c r="L582" s="89">
        <f t="shared" si="509"/>
        <v>0</v>
      </c>
      <c r="M582" s="90">
        <f t="shared" si="510"/>
        <v>0</v>
      </c>
      <c r="N582" s="91">
        <f t="shared" si="473"/>
        <v>0</v>
      </c>
      <c r="O582" s="92">
        <f t="shared" si="474"/>
        <v>0</v>
      </c>
      <c r="Q582" s="14">
        <f>IF(AND(G582="nein",H582&gt;=K$12),H582,K$12)</f>
        <v>0</v>
      </c>
      <c r="R582" s="14">
        <f t="shared" si="511"/>
        <v>0</v>
      </c>
      <c r="S582" s="62">
        <f t="shared" si="512"/>
        <v>1</v>
      </c>
      <c r="T582" s="21">
        <f>IF(G582="ja",E582/38.5,S582/$R$18*E582/38.5)</f>
        <v>0</v>
      </c>
      <c r="U582" s="3">
        <f t="shared" si="513"/>
        <v>1</v>
      </c>
      <c r="V582" s="3">
        <f t="shared" si="514"/>
        <v>1</v>
      </c>
      <c r="W582" s="3" t="e">
        <f>IF($G582="ja",1,IF(AND((W$6&gt;=EOMONTH($H582,-1)+1),W$6&lt;=$R582),1,0))</f>
        <v>#NUM!</v>
      </c>
      <c r="X582" s="50" t="e">
        <f t="shared" si="515"/>
        <v>#NUM!</v>
      </c>
      <c r="Y582" s="50" t="e">
        <f t="shared" si="516"/>
        <v>#NUM!</v>
      </c>
      <c r="Z582" s="14" t="e">
        <f t="shared" si="517"/>
        <v>#NUM!</v>
      </c>
      <c r="AA582" s="14" t="e">
        <f t="shared" si="518"/>
        <v>#NUM!</v>
      </c>
      <c r="AB582" s="21">
        <f t="shared" si="519"/>
        <v>0</v>
      </c>
      <c r="AC582" s="21">
        <f t="shared" si="520"/>
        <v>0</v>
      </c>
    </row>
    <row r="583" spans="1:29" ht="51.75" customHeight="1" collapsed="1" thickBot="1" x14ac:dyDescent="0.5">
      <c r="A583" s="150" t="s">
        <v>238</v>
      </c>
      <c r="B583" s="151"/>
      <c r="C583" s="152"/>
      <c r="D583" s="106" t="s">
        <v>15</v>
      </c>
      <c r="E583" s="107" t="s">
        <v>14</v>
      </c>
      <c r="F583" s="108" t="s">
        <v>889</v>
      </c>
      <c r="G583" s="115" t="s">
        <v>896</v>
      </c>
      <c r="H583" s="115" t="s">
        <v>890</v>
      </c>
      <c r="I583" s="109" t="s">
        <v>891</v>
      </c>
      <c r="J583" s="93">
        <f>J584+J595</f>
        <v>0</v>
      </c>
      <c r="K583" s="94">
        <f t="shared" ref="K583:M583" si="521">K584+K595</f>
        <v>0</v>
      </c>
      <c r="L583" s="95">
        <f t="shared" si="521"/>
        <v>0</v>
      </c>
      <c r="M583" s="96">
        <f t="shared" si="521"/>
        <v>0</v>
      </c>
      <c r="N583" s="97">
        <f t="shared" si="473"/>
        <v>0</v>
      </c>
      <c r="O583" s="98">
        <f t="shared" si="474"/>
        <v>0</v>
      </c>
    </row>
    <row r="584" spans="1:29" ht="14.25" customHeight="1" x14ac:dyDescent="0.45">
      <c r="A584" s="112" t="s">
        <v>814</v>
      </c>
      <c r="B584" s="171" t="s">
        <v>238</v>
      </c>
      <c r="C584" s="101" t="s">
        <v>16</v>
      </c>
      <c r="D584" s="125"/>
      <c r="E584" s="126"/>
      <c r="F584" s="126"/>
      <c r="G584" s="126"/>
      <c r="H584" s="126"/>
      <c r="I584" s="127"/>
      <c r="J584" s="102">
        <f>SUM(J585:J594)</f>
        <v>0</v>
      </c>
      <c r="K584" s="47">
        <f>SUM(K585:K594)</f>
        <v>0</v>
      </c>
      <c r="L584" s="46">
        <f>SUM(L585:L594)</f>
        <v>0</v>
      </c>
      <c r="M584" s="47">
        <f>SUM(M585:M594)</f>
        <v>0</v>
      </c>
      <c r="N584" s="48">
        <f>J584+K584</f>
        <v>0</v>
      </c>
      <c r="O584" s="49">
        <f t="shared" ref="O584:O594" si="522">L584+M584</f>
        <v>0</v>
      </c>
    </row>
    <row r="585" spans="1:29" ht="14.25" hidden="1" customHeight="1" outlineLevel="1" x14ac:dyDescent="0.45">
      <c r="A585" s="113" t="s">
        <v>815</v>
      </c>
      <c r="B585" s="171"/>
      <c r="C585" s="52" t="s">
        <v>5</v>
      </c>
      <c r="D585" s="128"/>
      <c r="E585" s="54"/>
      <c r="F585" s="55"/>
      <c r="G585" s="55"/>
      <c r="H585" s="56"/>
      <c r="I585" s="57"/>
      <c r="J585" s="75">
        <f t="shared" ref="J585:J594" si="523">IF(F585="ja",T585,0)</f>
        <v>0</v>
      </c>
      <c r="K585" s="76">
        <f t="shared" ref="K585:K594" si="524">IF(F585="nein",T585,0)</f>
        <v>0</v>
      </c>
      <c r="L585" s="78">
        <f t="shared" ref="L585:L594" si="525">IF(F585="ja",AC585,0)</f>
        <v>0</v>
      </c>
      <c r="M585" s="79">
        <f t="shared" ref="M585:M594" si="526">IF(F585="nein",AC585,0)</f>
        <v>0</v>
      </c>
      <c r="N585" s="60">
        <f t="shared" ref="N585:N594" si="527">J585+K585</f>
        <v>0</v>
      </c>
      <c r="O585" s="61">
        <f t="shared" si="522"/>
        <v>0</v>
      </c>
      <c r="Q585" s="14">
        <f t="shared" ref="Q585:Q594" si="528">IF(AND(G585="nein",H585&gt;=K$12),H585,K$12)</f>
        <v>0</v>
      </c>
      <c r="R585" s="14">
        <f t="shared" ref="R585:R594" si="529">IF(AND(H585="",I585="",E585&lt;&gt;"",F585&lt;&gt;""),N$12,IF(AND(I585="",E585=""),0,IF(AND(E585&lt;&gt;"",I585&lt;&gt;"",I585&lt;=N$12),I585,IF(AND(E585&lt;&gt;"",I585&lt;&gt;"",I585&gt;N$12),IF(F585="nein",I585="",N$12),N$12))))</f>
        <v>0</v>
      </c>
      <c r="S585" s="62">
        <f t="shared" ref="S585:S594" si="530">IF(ISERROR(DATEDIF(Q585,R585,"d")+1),0,(DATEDIF(Q585,R585,"d")+1))</f>
        <v>1</v>
      </c>
      <c r="T585" s="21">
        <f t="shared" ref="T585:T594" si="531">IF(G585="ja",E585/38.5,S585/$R$18*E585/38.5)</f>
        <v>0</v>
      </c>
      <c r="U585" s="3">
        <f t="shared" ref="U585:U594" si="532">MONTH(Q585)</f>
        <v>1</v>
      </c>
      <c r="V585" s="3">
        <f t="shared" ref="V585:V594" si="533">MONTH(R585)</f>
        <v>1</v>
      </c>
      <c r="W585" s="3" t="e">
        <f t="shared" ref="W585:W594" si="534">IF($G585="ja",1,IF(AND((W$6&gt;=EOMONTH($H585,-1)+1),W$6&lt;=$R585),1,0))</f>
        <v>#NUM!</v>
      </c>
      <c r="X585" s="50" t="e">
        <f t="shared" ref="X585:X594" si="535">IF($U585=W$10,"A","")</f>
        <v>#NUM!</v>
      </c>
      <c r="Y585" s="50" t="e">
        <f t="shared" ref="Y585:Y594" si="536">IF($V585=W$10,"E","")</f>
        <v>#NUM!</v>
      </c>
      <c r="Z585" s="14" t="e">
        <f t="shared" ref="Z585:Z594" si="537">IF(AND(W585=1,X585="A"),$Q585,IF(AND(W585=1,X585&lt;&gt;"A"),W$6,""))</f>
        <v>#NUM!</v>
      </c>
      <c r="AA585" s="14" t="e">
        <f t="shared" ref="AA585:AA594" si="538">IF(AND(W585=1,Y585="E"),$R585,IF(AND(W585=1,Y585&lt;&gt;"E"),W$8,""))</f>
        <v>#NUM!</v>
      </c>
      <c r="AB585" s="21">
        <f t="shared" ref="AB585:AB594" si="539">IF(ISERROR(DATEDIF(Z585,AA585,"d")+1),0,DATEDIF(Z585,AA585,"d")+1)</f>
        <v>0</v>
      </c>
      <c r="AC585" s="21">
        <f t="shared" ref="AC585:AC594" si="540">IF(ISERROR(AB585/W$12*$E585/38.5),0,AB585/W$12*$E585/38.5)</f>
        <v>0</v>
      </c>
    </row>
    <row r="586" spans="1:29" ht="14.25" hidden="1" customHeight="1" outlineLevel="1" x14ac:dyDescent="0.45">
      <c r="A586" s="113" t="s">
        <v>816</v>
      </c>
      <c r="B586" s="171"/>
      <c r="C586" s="52" t="s">
        <v>4</v>
      </c>
      <c r="D586" s="128"/>
      <c r="E586" s="54"/>
      <c r="F586" s="55"/>
      <c r="G586" s="55"/>
      <c r="H586" s="56"/>
      <c r="I586" s="57"/>
      <c r="J586" s="75">
        <f t="shared" si="523"/>
        <v>0</v>
      </c>
      <c r="K586" s="76">
        <f t="shared" si="524"/>
        <v>0</v>
      </c>
      <c r="L586" s="78">
        <f t="shared" si="525"/>
        <v>0</v>
      </c>
      <c r="M586" s="79">
        <f t="shared" si="526"/>
        <v>0</v>
      </c>
      <c r="N586" s="60">
        <f t="shared" si="527"/>
        <v>0</v>
      </c>
      <c r="O586" s="61">
        <f t="shared" si="522"/>
        <v>0</v>
      </c>
      <c r="Q586" s="14">
        <f t="shared" si="528"/>
        <v>0</v>
      </c>
      <c r="R586" s="14">
        <f t="shared" si="529"/>
        <v>0</v>
      </c>
      <c r="S586" s="62">
        <f t="shared" si="530"/>
        <v>1</v>
      </c>
      <c r="T586" s="21">
        <f t="shared" si="531"/>
        <v>0</v>
      </c>
      <c r="U586" s="3">
        <f t="shared" si="532"/>
        <v>1</v>
      </c>
      <c r="V586" s="3">
        <f t="shared" si="533"/>
        <v>1</v>
      </c>
      <c r="W586" s="3" t="e">
        <f t="shared" si="534"/>
        <v>#NUM!</v>
      </c>
      <c r="X586" s="50" t="e">
        <f t="shared" si="535"/>
        <v>#NUM!</v>
      </c>
      <c r="Y586" s="50" t="e">
        <f t="shared" si="536"/>
        <v>#NUM!</v>
      </c>
      <c r="Z586" s="14" t="e">
        <f t="shared" si="537"/>
        <v>#NUM!</v>
      </c>
      <c r="AA586" s="14" t="e">
        <f t="shared" si="538"/>
        <v>#NUM!</v>
      </c>
      <c r="AB586" s="21">
        <f t="shared" si="539"/>
        <v>0</v>
      </c>
      <c r="AC586" s="21">
        <f t="shared" si="540"/>
        <v>0</v>
      </c>
    </row>
    <row r="587" spans="1:29" ht="14.25" hidden="1" customHeight="1" outlineLevel="1" x14ac:dyDescent="0.45">
      <c r="A587" s="113" t="s">
        <v>817</v>
      </c>
      <c r="B587" s="171"/>
      <c r="C587" s="52" t="s">
        <v>3</v>
      </c>
      <c r="D587" s="128"/>
      <c r="E587" s="54"/>
      <c r="F587" s="55"/>
      <c r="G587" s="55"/>
      <c r="H587" s="56"/>
      <c r="I587" s="57"/>
      <c r="J587" s="75">
        <f t="shared" si="523"/>
        <v>0</v>
      </c>
      <c r="K587" s="76">
        <f t="shared" si="524"/>
        <v>0</v>
      </c>
      <c r="L587" s="78">
        <f t="shared" si="525"/>
        <v>0</v>
      </c>
      <c r="M587" s="79">
        <f t="shared" si="526"/>
        <v>0</v>
      </c>
      <c r="N587" s="60">
        <f t="shared" si="527"/>
        <v>0</v>
      </c>
      <c r="O587" s="61">
        <f t="shared" si="522"/>
        <v>0</v>
      </c>
      <c r="Q587" s="14">
        <f t="shared" si="528"/>
        <v>0</v>
      </c>
      <c r="R587" s="14">
        <f t="shared" si="529"/>
        <v>0</v>
      </c>
      <c r="S587" s="62">
        <f t="shared" si="530"/>
        <v>1</v>
      </c>
      <c r="T587" s="21">
        <f t="shared" si="531"/>
        <v>0</v>
      </c>
      <c r="U587" s="3">
        <f t="shared" si="532"/>
        <v>1</v>
      </c>
      <c r="V587" s="3">
        <f t="shared" si="533"/>
        <v>1</v>
      </c>
      <c r="W587" s="3" t="e">
        <f t="shared" si="534"/>
        <v>#NUM!</v>
      </c>
      <c r="X587" s="50" t="e">
        <f t="shared" si="535"/>
        <v>#NUM!</v>
      </c>
      <c r="Y587" s="50" t="e">
        <f t="shared" si="536"/>
        <v>#NUM!</v>
      </c>
      <c r="Z587" s="14" t="e">
        <f t="shared" si="537"/>
        <v>#NUM!</v>
      </c>
      <c r="AA587" s="14" t="e">
        <f t="shared" si="538"/>
        <v>#NUM!</v>
      </c>
      <c r="AB587" s="21">
        <f t="shared" si="539"/>
        <v>0</v>
      </c>
      <c r="AC587" s="21">
        <f t="shared" si="540"/>
        <v>0</v>
      </c>
    </row>
    <row r="588" spans="1:29" ht="14.25" hidden="1" customHeight="1" outlineLevel="1" x14ac:dyDescent="0.45">
      <c r="A588" s="113" t="s">
        <v>818</v>
      </c>
      <c r="B588" s="171"/>
      <c r="C588" s="52" t="s">
        <v>2</v>
      </c>
      <c r="D588" s="128"/>
      <c r="E588" s="54"/>
      <c r="F588" s="55"/>
      <c r="G588" s="55"/>
      <c r="H588" s="56"/>
      <c r="I588" s="57"/>
      <c r="J588" s="75">
        <f t="shared" si="523"/>
        <v>0</v>
      </c>
      <c r="K588" s="76">
        <f t="shared" si="524"/>
        <v>0</v>
      </c>
      <c r="L588" s="78">
        <f t="shared" si="525"/>
        <v>0</v>
      </c>
      <c r="M588" s="79">
        <f t="shared" si="526"/>
        <v>0</v>
      </c>
      <c r="N588" s="60">
        <f t="shared" si="527"/>
        <v>0</v>
      </c>
      <c r="O588" s="61">
        <f t="shared" si="522"/>
        <v>0</v>
      </c>
      <c r="Q588" s="14">
        <f t="shared" si="528"/>
        <v>0</v>
      </c>
      <c r="R588" s="14">
        <f t="shared" si="529"/>
        <v>0</v>
      </c>
      <c r="S588" s="62">
        <f t="shared" si="530"/>
        <v>1</v>
      </c>
      <c r="T588" s="21">
        <f t="shared" si="531"/>
        <v>0</v>
      </c>
      <c r="U588" s="3">
        <f t="shared" si="532"/>
        <v>1</v>
      </c>
      <c r="V588" s="3">
        <f t="shared" si="533"/>
        <v>1</v>
      </c>
      <c r="W588" s="3" t="e">
        <f t="shared" si="534"/>
        <v>#NUM!</v>
      </c>
      <c r="X588" s="50" t="e">
        <f t="shared" si="535"/>
        <v>#NUM!</v>
      </c>
      <c r="Y588" s="50" t="e">
        <f t="shared" si="536"/>
        <v>#NUM!</v>
      </c>
      <c r="Z588" s="14" t="e">
        <f t="shared" si="537"/>
        <v>#NUM!</v>
      </c>
      <c r="AA588" s="14" t="e">
        <f t="shared" si="538"/>
        <v>#NUM!</v>
      </c>
      <c r="AB588" s="21">
        <f t="shared" si="539"/>
        <v>0</v>
      </c>
      <c r="AC588" s="21">
        <f t="shared" si="540"/>
        <v>0</v>
      </c>
    </row>
    <row r="589" spans="1:29" ht="14.25" hidden="1" customHeight="1" outlineLevel="1" x14ac:dyDescent="0.45">
      <c r="A589" s="113" t="s">
        <v>819</v>
      </c>
      <c r="B589" s="171"/>
      <c r="C589" s="52" t="s">
        <v>1</v>
      </c>
      <c r="D589" s="128"/>
      <c r="E589" s="54"/>
      <c r="F589" s="55"/>
      <c r="G589" s="55"/>
      <c r="H589" s="56"/>
      <c r="I589" s="57"/>
      <c r="J589" s="75">
        <f t="shared" si="523"/>
        <v>0</v>
      </c>
      <c r="K589" s="76">
        <f t="shared" si="524"/>
        <v>0</v>
      </c>
      <c r="L589" s="78">
        <f t="shared" si="525"/>
        <v>0</v>
      </c>
      <c r="M589" s="79">
        <f t="shared" si="526"/>
        <v>0</v>
      </c>
      <c r="N589" s="60">
        <f t="shared" si="527"/>
        <v>0</v>
      </c>
      <c r="O589" s="61">
        <f t="shared" si="522"/>
        <v>0</v>
      </c>
      <c r="Q589" s="14">
        <f t="shared" si="528"/>
        <v>0</v>
      </c>
      <c r="R589" s="14">
        <f t="shared" si="529"/>
        <v>0</v>
      </c>
      <c r="S589" s="62">
        <f t="shared" si="530"/>
        <v>1</v>
      </c>
      <c r="T589" s="21">
        <f t="shared" si="531"/>
        <v>0</v>
      </c>
      <c r="U589" s="3">
        <f t="shared" si="532"/>
        <v>1</v>
      </c>
      <c r="V589" s="3">
        <f t="shared" si="533"/>
        <v>1</v>
      </c>
      <c r="W589" s="3" t="e">
        <f t="shared" si="534"/>
        <v>#NUM!</v>
      </c>
      <c r="X589" s="50" t="e">
        <f t="shared" si="535"/>
        <v>#NUM!</v>
      </c>
      <c r="Y589" s="50" t="e">
        <f t="shared" si="536"/>
        <v>#NUM!</v>
      </c>
      <c r="Z589" s="14" t="e">
        <f t="shared" si="537"/>
        <v>#NUM!</v>
      </c>
      <c r="AA589" s="14" t="e">
        <f t="shared" si="538"/>
        <v>#NUM!</v>
      </c>
      <c r="AB589" s="21">
        <f t="shared" si="539"/>
        <v>0</v>
      </c>
      <c r="AC589" s="21">
        <f t="shared" si="540"/>
        <v>0</v>
      </c>
    </row>
    <row r="590" spans="1:29" ht="14.25" hidden="1" customHeight="1" outlineLevel="1" x14ac:dyDescent="0.45">
      <c r="A590" s="113" t="s">
        <v>820</v>
      </c>
      <c r="B590" s="171"/>
      <c r="C590" s="52" t="s">
        <v>35</v>
      </c>
      <c r="D590" s="128"/>
      <c r="E590" s="54"/>
      <c r="F590" s="55"/>
      <c r="G590" s="55"/>
      <c r="H590" s="56"/>
      <c r="I590" s="57"/>
      <c r="J590" s="75">
        <f t="shared" si="523"/>
        <v>0</v>
      </c>
      <c r="K590" s="76">
        <f t="shared" si="524"/>
        <v>0</v>
      </c>
      <c r="L590" s="78">
        <f t="shared" si="525"/>
        <v>0</v>
      </c>
      <c r="M590" s="79">
        <f t="shared" si="526"/>
        <v>0</v>
      </c>
      <c r="N590" s="60">
        <f t="shared" si="527"/>
        <v>0</v>
      </c>
      <c r="O590" s="61">
        <f t="shared" si="522"/>
        <v>0</v>
      </c>
      <c r="Q590" s="14">
        <f t="shared" si="528"/>
        <v>0</v>
      </c>
      <c r="R590" s="14">
        <f t="shared" si="529"/>
        <v>0</v>
      </c>
      <c r="S590" s="62">
        <f t="shared" si="530"/>
        <v>1</v>
      </c>
      <c r="T590" s="21">
        <f t="shared" si="531"/>
        <v>0</v>
      </c>
      <c r="U590" s="3">
        <f t="shared" si="532"/>
        <v>1</v>
      </c>
      <c r="V590" s="3">
        <f t="shared" si="533"/>
        <v>1</v>
      </c>
      <c r="W590" s="3" t="e">
        <f t="shared" si="534"/>
        <v>#NUM!</v>
      </c>
      <c r="X590" s="50" t="e">
        <f t="shared" si="535"/>
        <v>#NUM!</v>
      </c>
      <c r="Y590" s="50" t="e">
        <f t="shared" si="536"/>
        <v>#NUM!</v>
      </c>
      <c r="Z590" s="14" t="e">
        <f t="shared" si="537"/>
        <v>#NUM!</v>
      </c>
      <c r="AA590" s="14" t="e">
        <f t="shared" si="538"/>
        <v>#NUM!</v>
      </c>
      <c r="AB590" s="21">
        <f t="shared" si="539"/>
        <v>0</v>
      </c>
      <c r="AC590" s="21">
        <f t="shared" si="540"/>
        <v>0</v>
      </c>
    </row>
    <row r="591" spans="1:29" ht="14.25" hidden="1" customHeight="1" outlineLevel="1" x14ac:dyDescent="0.45">
      <c r="A591" s="113" t="s">
        <v>821</v>
      </c>
      <c r="B591" s="171"/>
      <c r="C591" s="52" t="s">
        <v>36</v>
      </c>
      <c r="D591" s="128"/>
      <c r="E591" s="54"/>
      <c r="F591" s="55"/>
      <c r="G591" s="55"/>
      <c r="H591" s="56"/>
      <c r="I591" s="57"/>
      <c r="J591" s="75">
        <f t="shared" si="523"/>
        <v>0</v>
      </c>
      <c r="K591" s="76">
        <f t="shared" si="524"/>
        <v>0</v>
      </c>
      <c r="L591" s="78">
        <f t="shared" si="525"/>
        <v>0</v>
      </c>
      <c r="M591" s="79">
        <f t="shared" si="526"/>
        <v>0</v>
      </c>
      <c r="N591" s="60">
        <f t="shared" si="527"/>
        <v>0</v>
      </c>
      <c r="O591" s="61">
        <f t="shared" si="522"/>
        <v>0</v>
      </c>
      <c r="Q591" s="14">
        <f t="shared" si="528"/>
        <v>0</v>
      </c>
      <c r="R591" s="14">
        <f t="shared" si="529"/>
        <v>0</v>
      </c>
      <c r="S591" s="62">
        <f t="shared" si="530"/>
        <v>1</v>
      </c>
      <c r="T591" s="21">
        <f t="shared" si="531"/>
        <v>0</v>
      </c>
      <c r="U591" s="3">
        <f t="shared" si="532"/>
        <v>1</v>
      </c>
      <c r="V591" s="3">
        <f t="shared" si="533"/>
        <v>1</v>
      </c>
      <c r="W591" s="3" t="e">
        <f t="shared" si="534"/>
        <v>#NUM!</v>
      </c>
      <c r="X591" s="50" t="e">
        <f t="shared" si="535"/>
        <v>#NUM!</v>
      </c>
      <c r="Y591" s="50" t="e">
        <f t="shared" si="536"/>
        <v>#NUM!</v>
      </c>
      <c r="Z591" s="14" t="e">
        <f t="shared" si="537"/>
        <v>#NUM!</v>
      </c>
      <c r="AA591" s="14" t="e">
        <f t="shared" si="538"/>
        <v>#NUM!</v>
      </c>
      <c r="AB591" s="21">
        <f t="shared" si="539"/>
        <v>0</v>
      </c>
      <c r="AC591" s="21">
        <f t="shared" si="540"/>
        <v>0</v>
      </c>
    </row>
    <row r="592" spans="1:29" ht="14.25" hidden="1" customHeight="1" outlineLevel="1" x14ac:dyDescent="0.45">
      <c r="A592" s="113" t="s">
        <v>822</v>
      </c>
      <c r="B592" s="171"/>
      <c r="C592" s="52" t="s">
        <v>37</v>
      </c>
      <c r="D592" s="128"/>
      <c r="E592" s="54"/>
      <c r="F592" s="55"/>
      <c r="G592" s="55"/>
      <c r="H592" s="56"/>
      <c r="I592" s="57"/>
      <c r="J592" s="75">
        <f t="shared" si="523"/>
        <v>0</v>
      </c>
      <c r="K592" s="76">
        <f t="shared" si="524"/>
        <v>0</v>
      </c>
      <c r="L592" s="78">
        <f t="shared" si="525"/>
        <v>0</v>
      </c>
      <c r="M592" s="79">
        <f t="shared" si="526"/>
        <v>0</v>
      </c>
      <c r="N592" s="60">
        <f t="shared" si="527"/>
        <v>0</v>
      </c>
      <c r="O592" s="61">
        <f t="shared" si="522"/>
        <v>0</v>
      </c>
      <c r="Q592" s="14">
        <f t="shared" si="528"/>
        <v>0</v>
      </c>
      <c r="R592" s="14">
        <f t="shared" si="529"/>
        <v>0</v>
      </c>
      <c r="S592" s="62">
        <f t="shared" si="530"/>
        <v>1</v>
      </c>
      <c r="T592" s="21">
        <f t="shared" si="531"/>
        <v>0</v>
      </c>
      <c r="U592" s="3">
        <f t="shared" si="532"/>
        <v>1</v>
      </c>
      <c r="V592" s="3">
        <f t="shared" si="533"/>
        <v>1</v>
      </c>
      <c r="W592" s="3" t="e">
        <f t="shared" si="534"/>
        <v>#NUM!</v>
      </c>
      <c r="X592" s="50" t="e">
        <f t="shared" si="535"/>
        <v>#NUM!</v>
      </c>
      <c r="Y592" s="50" t="e">
        <f t="shared" si="536"/>
        <v>#NUM!</v>
      </c>
      <c r="Z592" s="14" t="e">
        <f t="shared" si="537"/>
        <v>#NUM!</v>
      </c>
      <c r="AA592" s="14" t="e">
        <f t="shared" si="538"/>
        <v>#NUM!</v>
      </c>
      <c r="AB592" s="21">
        <f t="shared" si="539"/>
        <v>0</v>
      </c>
      <c r="AC592" s="21">
        <f t="shared" si="540"/>
        <v>0</v>
      </c>
    </row>
    <row r="593" spans="1:29" ht="14.25" hidden="1" customHeight="1" outlineLevel="1" x14ac:dyDescent="0.45">
      <c r="A593" s="113" t="s">
        <v>823</v>
      </c>
      <c r="B593" s="171"/>
      <c r="C593" s="52" t="s">
        <v>38</v>
      </c>
      <c r="D593" s="128"/>
      <c r="E593" s="54"/>
      <c r="F593" s="55"/>
      <c r="G593" s="55"/>
      <c r="H593" s="56"/>
      <c r="I593" s="57"/>
      <c r="J593" s="75">
        <f t="shared" si="523"/>
        <v>0</v>
      </c>
      <c r="K593" s="76">
        <f t="shared" si="524"/>
        <v>0</v>
      </c>
      <c r="L593" s="78">
        <f t="shared" si="525"/>
        <v>0</v>
      </c>
      <c r="M593" s="79">
        <f t="shared" si="526"/>
        <v>0</v>
      </c>
      <c r="N593" s="60">
        <f t="shared" si="527"/>
        <v>0</v>
      </c>
      <c r="O593" s="61">
        <f t="shared" si="522"/>
        <v>0</v>
      </c>
      <c r="Q593" s="14">
        <f t="shared" si="528"/>
        <v>0</v>
      </c>
      <c r="R593" s="14">
        <f t="shared" si="529"/>
        <v>0</v>
      </c>
      <c r="S593" s="62">
        <f t="shared" si="530"/>
        <v>1</v>
      </c>
      <c r="T593" s="21">
        <f t="shared" si="531"/>
        <v>0</v>
      </c>
      <c r="U593" s="3">
        <f t="shared" si="532"/>
        <v>1</v>
      </c>
      <c r="V593" s="3">
        <f t="shared" si="533"/>
        <v>1</v>
      </c>
      <c r="W593" s="3" t="e">
        <f t="shared" si="534"/>
        <v>#NUM!</v>
      </c>
      <c r="X593" s="50" t="e">
        <f t="shared" si="535"/>
        <v>#NUM!</v>
      </c>
      <c r="Y593" s="50" t="e">
        <f t="shared" si="536"/>
        <v>#NUM!</v>
      </c>
      <c r="Z593" s="14" t="e">
        <f t="shared" si="537"/>
        <v>#NUM!</v>
      </c>
      <c r="AA593" s="14" t="e">
        <f t="shared" si="538"/>
        <v>#NUM!</v>
      </c>
      <c r="AB593" s="21">
        <f t="shared" si="539"/>
        <v>0</v>
      </c>
      <c r="AC593" s="21">
        <f t="shared" si="540"/>
        <v>0</v>
      </c>
    </row>
    <row r="594" spans="1:29" ht="14.25" hidden="1" customHeight="1" outlineLevel="1" x14ac:dyDescent="0.45">
      <c r="A594" s="113" t="s">
        <v>824</v>
      </c>
      <c r="B594" s="171"/>
      <c r="C594" s="52" t="s">
        <v>39</v>
      </c>
      <c r="D594" s="128"/>
      <c r="E594" s="54"/>
      <c r="F594" s="55"/>
      <c r="G594" s="55"/>
      <c r="H594" s="56"/>
      <c r="I594" s="57"/>
      <c r="J594" s="75">
        <f t="shared" si="523"/>
        <v>0</v>
      </c>
      <c r="K594" s="76">
        <f t="shared" si="524"/>
        <v>0</v>
      </c>
      <c r="L594" s="78">
        <f t="shared" si="525"/>
        <v>0</v>
      </c>
      <c r="M594" s="79">
        <f t="shared" si="526"/>
        <v>0</v>
      </c>
      <c r="N594" s="60">
        <f t="shared" si="527"/>
        <v>0</v>
      </c>
      <c r="O594" s="61">
        <f t="shared" si="522"/>
        <v>0</v>
      </c>
      <c r="Q594" s="14">
        <f t="shared" si="528"/>
        <v>0</v>
      </c>
      <c r="R594" s="14">
        <f t="shared" si="529"/>
        <v>0</v>
      </c>
      <c r="S594" s="62">
        <f t="shared" si="530"/>
        <v>1</v>
      </c>
      <c r="T594" s="21">
        <f t="shared" si="531"/>
        <v>0</v>
      </c>
      <c r="U594" s="3">
        <f t="shared" si="532"/>
        <v>1</v>
      </c>
      <c r="V594" s="3">
        <f t="shared" si="533"/>
        <v>1</v>
      </c>
      <c r="W594" s="3" t="e">
        <f t="shared" si="534"/>
        <v>#NUM!</v>
      </c>
      <c r="X594" s="50" t="e">
        <f t="shared" si="535"/>
        <v>#NUM!</v>
      </c>
      <c r="Y594" s="50" t="e">
        <f t="shared" si="536"/>
        <v>#NUM!</v>
      </c>
      <c r="Z594" s="14" t="e">
        <f t="shared" si="537"/>
        <v>#NUM!</v>
      </c>
      <c r="AA594" s="14" t="e">
        <f t="shared" si="538"/>
        <v>#NUM!</v>
      </c>
      <c r="AB594" s="21">
        <f t="shared" si="539"/>
        <v>0</v>
      </c>
      <c r="AC594" s="21">
        <f t="shared" si="540"/>
        <v>0</v>
      </c>
    </row>
    <row r="595" spans="1:29" ht="14.25" customHeight="1" collapsed="1" thickBot="1" x14ac:dyDescent="0.5">
      <c r="A595" s="114" t="s">
        <v>825</v>
      </c>
      <c r="B595" s="171"/>
      <c r="C595" s="63" t="s">
        <v>6</v>
      </c>
      <c r="D595" s="129"/>
      <c r="E595" s="65"/>
      <c r="F595" s="65"/>
      <c r="G595" s="65"/>
      <c r="H595" s="65"/>
      <c r="I595" s="130"/>
      <c r="J595" s="46">
        <f>SUM(J596:J600)</f>
        <v>0</v>
      </c>
      <c r="K595" s="80">
        <f>SUM(K596:K600)</f>
        <v>0</v>
      </c>
      <c r="L595" s="70">
        <f>SUM(L596:L600)</f>
        <v>0</v>
      </c>
      <c r="M595" s="71">
        <f>SUM(M596:M600)</f>
        <v>0</v>
      </c>
      <c r="N595" s="72">
        <f>J595+K595</f>
        <v>0</v>
      </c>
      <c r="O595" s="73">
        <f t="shared" ref="O595:O600" si="541">L595+M595</f>
        <v>0</v>
      </c>
    </row>
    <row r="596" spans="1:29" ht="14.25" hidden="1" customHeight="1" outlineLevel="1" x14ac:dyDescent="0.45">
      <c r="A596" s="114" t="s">
        <v>826</v>
      </c>
      <c r="B596" s="171"/>
      <c r="C596" s="52" t="s">
        <v>5</v>
      </c>
      <c r="D596" s="131"/>
      <c r="E596" s="54"/>
      <c r="F596" s="55"/>
      <c r="G596" s="55"/>
      <c r="H596" s="56"/>
      <c r="I596" s="57"/>
      <c r="J596" s="75">
        <f t="shared" ref="J596:J600" si="542">IF(F596="ja",T596,0)</f>
        <v>0</v>
      </c>
      <c r="K596" s="76">
        <f t="shared" ref="K596:K600" si="543">IF(F596="nein",T596,0)</f>
        <v>0</v>
      </c>
      <c r="L596" s="78">
        <f t="shared" ref="L596:L600" si="544">IF(F596="ja",AC596,0)</f>
        <v>0</v>
      </c>
      <c r="M596" s="79">
        <f t="shared" ref="M596:M600" si="545">IF(F596="nein",AC596,0)</f>
        <v>0</v>
      </c>
      <c r="N596" s="60">
        <f t="shared" ref="N596:N600" si="546">J596+K596</f>
        <v>0</v>
      </c>
      <c r="O596" s="61">
        <f t="shared" si="541"/>
        <v>0</v>
      </c>
      <c r="Q596" s="14">
        <f>IF(AND(G596="nein",H596&gt;=K$12),H596,K$12)</f>
        <v>0</v>
      </c>
      <c r="R596" s="14">
        <f t="shared" ref="R596:R600" si="547">IF(AND(H596="",I596="",E596&lt;&gt;"",F596&lt;&gt;""),N$12,IF(AND(I596="",E596=""),0,IF(AND(E596&lt;&gt;"",I596&lt;&gt;"",I596&lt;=N$12),I596,IF(AND(E596&lt;&gt;"",I596&lt;&gt;"",I596&gt;N$12),IF(F596="nein",I596="",N$12),N$12))))</f>
        <v>0</v>
      </c>
      <c r="S596" s="62">
        <f t="shared" ref="S596:S600" si="548">IF(ISERROR(DATEDIF(Q596,R596,"d")+1),0,(DATEDIF(Q596,R596,"d")+1))</f>
        <v>1</v>
      </c>
      <c r="T596" s="21">
        <f>IF(G596="ja",E596/38.5,S596/$R$18*E596/38.5)</f>
        <v>0</v>
      </c>
      <c r="U596" s="3">
        <f t="shared" ref="U596:U600" si="549">MONTH(Q596)</f>
        <v>1</v>
      </c>
      <c r="V596" s="3">
        <f t="shared" ref="V596:V600" si="550">MONTH(R596)</f>
        <v>1</v>
      </c>
      <c r="W596" s="3" t="e">
        <f>IF($G596="ja",1,IF(AND((W$6&gt;=EOMONTH($H596,-1)+1),W$6&lt;=$R596),1,0))</f>
        <v>#NUM!</v>
      </c>
      <c r="X596" s="50" t="e">
        <f t="shared" ref="X596:X600" si="551">IF($U596=W$10,"A","")</f>
        <v>#NUM!</v>
      </c>
      <c r="Y596" s="50" t="e">
        <f t="shared" ref="Y596:Y600" si="552">IF($V596=W$10,"E","")</f>
        <v>#NUM!</v>
      </c>
      <c r="Z596" s="14" t="e">
        <f t="shared" ref="Z596:Z600" si="553">IF(AND(W596=1,X596="A"),$Q596,IF(AND(W596=1,X596&lt;&gt;"A"),W$6,""))</f>
        <v>#NUM!</v>
      </c>
      <c r="AA596" s="14" t="e">
        <f t="shared" ref="AA596:AA600" si="554">IF(AND(W596=1,Y596="E"),$R596,IF(AND(W596=1,Y596&lt;&gt;"E"),W$8,""))</f>
        <v>#NUM!</v>
      </c>
      <c r="AB596" s="21">
        <f t="shared" ref="AB596:AB600" si="555">IF(ISERROR(DATEDIF(Z596,AA596,"d")+1),0,DATEDIF(Z596,AA596,"d")+1)</f>
        <v>0</v>
      </c>
      <c r="AC596" s="21">
        <f t="shared" ref="AC596:AC600" si="556">IF(ISERROR(AB596/W$12*$E596/38.5),0,AB596/W$12*$E596/38.5)</f>
        <v>0</v>
      </c>
    </row>
    <row r="597" spans="1:29" ht="14.25" hidden="1" customHeight="1" outlineLevel="1" x14ac:dyDescent="0.45">
      <c r="A597" s="114" t="s">
        <v>827</v>
      </c>
      <c r="B597" s="171"/>
      <c r="C597" s="52" t="s">
        <v>4</v>
      </c>
      <c r="D597" s="131"/>
      <c r="E597" s="54"/>
      <c r="F597" s="55"/>
      <c r="G597" s="55"/>
      <c r="H597" s="56"/>
      <c r="I597" s="57"/>
      <c r="J597" s="75">
        <f t="shared" si="542"/>
        <v>0</v>
      </c>
      <c r="K597" s="76">
        <f t="shared" si="543"/>
        <v>0</v>
      </c>
      <c r="L597" s="78">
        <f t="shared" si="544"/>
        <v>0</v>
      </c>
      <c r="M597" s="79">
        <f t="shared" si="545"/>
        <v>0</v>
      </c>
      <c r="N597" s="60">
        <f t="shared" si="546"/>
        <v>0</v>
      </c>
      <c r="O597" s="61">
        <f t="shared" si="541"/>
        <v>0</v>
      </c>
      <c r="Q597" s="14">
        <f>IF(AND(G597="nein",H597&gt;=K$12),H597,K$12)</f>
        <v>0</v>
      </c>
      <c r="R597" s="14">
        <f t="shared" si="547"/>
        <v>0</v>
      </c>
      <c r="S597" s="62">
        <f t="shared" si="548"/>
        <v>1</v>
      </c>
      <c r="T597" s="21">
        <f>IF(G597="ja",E597/38.5,S597/$R$18*E597/38.5)</f>
        <v>0</v>
      </c>
      <c r="U597" s="3">
        <f t="shared" si="549"/>
        <v>1</v>
      </c>
      <c r="V597" s="3">
        <f t="shared" si="550"/>
        <v>1</v>
      </c>
      <c r="W597" s="3" t="e">
        <f>IF($G597="ja",1,IF(AND((W$6&gt;=EOMONTH($H597,-1)+1),W$6&lt;=$R597),1,0))</f>
        <v>#NUM!</v>
      </c>
      <c r="X597" s="50" t="e">
        <f t="shared" si="551"/>
        <v>#NUM!</v>
      </c>
      <c r="Y597" s="50" t="e">
        <f t="shared" si="552"/>
        <v>#NUM!</v>
      </c>
      <c r="Z597" s="14" t="e">
        <f t="shared" si="553"/>
        <v>#NUM!</v>
      </c>
      <c r="AA597" s="14" t="e">
        <f t="shared" si="554"/>
        <v>#NUM!</v>
      </c>
      <c r="AB597" s="21">
        <f t="shared" si="555"/>
        <v>0</v>
      </c>
      <c r="AC597" s="21">
        <f t="shared" si="556"/>
        <v>0</v>
      </c>
    </row>
    <row r="598" spans="1:29" ht="14.25" hidden="1" customHeight="1" outlineLevel="1" x14ac:dyDescent="0.45">
      <c r="A598" s="114" t="s">
        <v>828</v>
      </c>
      <c r="B598" s="171"/>
      <c r="C598" s="52" t="s">
        <v>3</v>
      </c>
      <c r="D598" s="131"/>
      <c r="E598" s="54"/>
      <c r="F598" s="55"/>
      <c r="G598" s="55"/>
      <c r="H598" s="56"/>
      <c r="I598" s="57"/>
      <c r="J598" s="75">
        <f t="shared" si="542"/>
        <v>0</v>
      </c>
      <c r="K598" s="76">
        <f t="shared" si="543"/>
        <v>0</v>
      </c>
      <c r="L598" s="78">
        <f t="shared" si="544"/>
        <v>0</v>
      </c>
      <c r="M598" s="79">
        <f t="shared" si="545"/>
        <v>0</v>
      </c>
      <c r="N598" s="60">
        <f t="shared" si="546"/>
        <v>0</v>
      </c>
      <c r="O598" s="61">
        <f t="shared" si="541"/>
        <v>0</v>
      </c>
      <c r="Q598" s="14">
        <f>IF(AND(G598="nein",H598&gt;=K$12),H598,K$12)</f>
        <v>0</v>
      </c>
      <c r="R598" s="14">
        <f t="shared" si="547"/>
        <v>0</v>
      </c>
      <c r="S598" s="62">
        <f t="shared" si="548"/>
        <v>1</v>
      </c>
      <c r="T598" s="21">
        <f>IF(G598="ja",E598/38.5,S598/$R$18*E598/38.5)</f>
        <v>0</v>
      </c>
      <c r="U598" s="3">
        <f t="shared" si="549"/>
        <v>1</v>
      </c>
      <c r="V598" s="3">
        <f t="shared" si="550"/>
        <v>1</v>
      </c>
      <c r="W598" s="3" t="e">
        <f>IF($G598="ja",1,IF(AND((W$6&gt;=EOMONTH($H598,-1)+1),W$6&lt;=$R598),1,0))</f>
        <v>#NUM!</v>
      </c>
      <c r="X598" s="50" t="e">
        <f t="shared" si="551"/>
        <v>#NUM!</v>
      </c>
      <c r="Y598" s="50" t="e">
        <f t="shared" si="552"/>
        <v>#NUM!</v>
      </c>
      <c r="Z598" s="14" t="e">
        <f t="shared" si="553"/>
        <v>#NUM!</v>
      </c>
      <c r="AA598" s="14" t="e">
        <f t="shared" si="554"/>
        <v>#NUM!</v>
      </c>
      <c r="AB598" s="21">
        <f t="shared" si="555"/>
        <v>0</v>
      </c>
      <c r="AC598" s="21">
        <f t="shared" si="556"/>
        <v>0</v>
      </c>
    </row>
    <row r="599" spans="1:29" ht="14.25" hidden="1" customHeight="1" outlineLevel="1" x14ac:dyDescent="0.45">
      <c r="A599" s="114" t="s">
        <v>829</v>
      </c>
      <c r="B599" s="171"/>
      <c r="C599" s="52" t="s">
        <v>2</v>
      </c>
      <c r="D599" s="131"/>
      <c r="E599" s="54"/>
      <c r="F599" s="55"/>
      <c r="G599" s="55"/>
      <c r="H599" s="56"/>
      <c r="I599" s="57"/>
      <c r="J599" s="75">
        <f t="shared" si="542"/>
        <v>0</v>
      </c>
      <c r="K599" s="76">
        <f t="shared" si="543"/>
        <v>0</v>
      </c>
      <c r="L599" s="78">
        <f t="shared" si="544"/>
        <v>0</v>
      </c>
      <c r="M599" s="79">
        <f t="shared" si="545"/>
        <v>0</v>
      </c>
      <c r="N599" s="60">
        <f t="shared" si="546"/>
        <v>0</v>
      </c>
      <c r="O599" s="61">
        <f t="shared" si="541"/>
        <v>0</v>
      </c>
      <c r="Q599" s="14">
        <f>IF(AND(G599="nein",H599&gt;=K$12),H599,K$12)</f>
        <v>0</v>
      </c>
      <c r="R599" s="14">
        <f t="shared" si="547"/>
        <v>0</v>
      </c>
      <c r="S599" s="62">
        <f t="shared" si="548"/>
        <v>1</v>
      </c>
      <c r="T599" s="21">
        <f>IF(G599="ja",E599/38.5,S599/$R$18*E599/38.5)</f>
        <v>0</v>
      </c>
      <c r="U599" s="3">
        <f t="shared" si="549"/>
        <v>1</v>
      </c>
      <c r="V599" s="3">
        <f t="shared" si="550"/>
        <v>1</v>
      </c>
      <c r="W599" s="3" t="e">
        <f>IF($G599="ja",1,IF(AND((W$6&gt;=EOMONTH($H599,-1)+1),W$6&lt;=$R599),1,0))</f>
        <v>#NUM!</v>
      </c>
      <c r="X599" s="50" t="e">
        <f t="shared" si="551"/>
        <v>#NUM!</v>
      </c>
      <c r="Y599" s="50" t="e">
        <f t="shared" si="552"/>
        <v>#NUM!</v>
      </c>
      <c r="Z599" s="14" t="e">
        <f t="shared" si="553"/>
        <v>#NUM!</v>
      </c>
      <c r="AA599" s="14" t="e">
        <f t="shared" si="554"/>
        <v>#NUM!</v>
      </c>
      <c r="AB599" s="21">
        <f t="shared" si="555"/>
        <v>0</v>
      </c>
      <c r="AC599" s="21">
        <f t="shared" si="556"/>
        <v>0</v>
      </c>
    </row>
    <row r="600" spans="1:29" ht="15" hidden="1" customHeight="1" outlineLevel="1" thickBot="1" x14ac:dyDescent="0.5">
      <c r="A600" s="114" t="s">
        <v>830</v>
      </c>
      <c r="B600" s="172"/>
      <c r="C600" s="52" t="s">
        <v>1</v>
      </c>
      <c r="D600" s="132"/>
      <c r="E600" s="133"/>
      <c r="F600" s="134"/>
      <c r="G600" s="134"/>
      <c r="H600" s="56"/>
      <c r="I600" s="57"/>
      <c r="J600" s="75">
        <f t="shared" si="542"/>
        <v>0</v>
      </c>
      <c r="K600" s="76">
        <f t="shared" si="543"/>
        <v>0</v>
      </c>
      <c r="L600" s="78">
        <f t="shared" si="544"/>
        <v>0</v>
      </c>
      <c r="M600" s="79">
        <f t="shared" si="545"/>
        <v>0</v>
      </c>
      <c r="N600" s="60">
        <f t="shared" si="546"/>
        <v>0</v>
      </c>
      <c r="O600" s="61">
        <f t="shared" si="541"/>
        <v>0</v>
      </c>
      <c r="Q600" s="14">
        <f>IF(AND(G600="nein",H600&gt;=K$12),H600,K$12)</f>
        <v>0</v>
      </c>
      <c r="R600" s="14">
        <f t="shared" si="547"/>
        <v>0</v>
      </c>
      <c r="S600" s="62">
        <f t="shared" si="548"/>
        <v>1</v>
      </c>
      <c r="T600" s="21">
        <f>IF(G600="ja",E600/38.5,S600/$R$18*E600/38.5)</f>
        <v>0</v>
      </c>
      <c r="U600" s="3">
        <f t="shared" si="549"/>
        <v>1</v>
      </c>
      <c r="V600" s="3">
        <f t="shared" si="550"/>
        <v>1</v>
      </c>
      <c r="W600" s="3" t="e">
        <f>IF($G600="ja",1,IF(AND((W$6&gt;=EOMONTH($H600,-1)+1),W$6&lt;=$R600),1,0))</f>
        <v>#NUM!</v>
      </c>
      <c r="X600" s="50" t="e">
        <f t="shared" si="551"/>
        <v>#NUM!</v>
      </c>
      <c r="Y600" s="50" t="e">
        <f t="shared" si="552"/>
        <v>#NUM!</v>
      </c>
      <c r="Z600" s="14" t="e">
        <f t="shared" si="553"/>
        <v>#NUM!</v>
      </c>
      <c r="AA600" s="14" t="e">
        <f t="shared" si="554"/>
        <v>#NUM!</v>
      </c>
      <c r="AB600" s="21">
        <f t="shared" si="555"/>
        <v>0</v>
      </c>
      <c r="AC600" s="21">
        <f t="shared" si="556"/>
        <v>0</v>
      </c>
    </row>
    <row r="601" spans="1:29" ht="51.75" customHeight="1" collapsed="1" thickBot="1" x14ac:dyDescent="0.5">
      <c r="A601" s="150" t="s">
        <v>243</v>
      </c>
      <c r="B601" s="151"/>
      <c r="C601" s="152"/>
      <c r="D601" s="106" t="s">
        <v>15</v>
      </c>
      <c r="E601" s="107" t="s">
        <v>14</v>
      </c>
      <c r="F601" s="108" t="s">
        <v>889</v>
      </c>
      <c r="G601" s="115" t="s">
        <v>896</v>
      </c>
      <c r="H601" s="115" t="s">
        <v>890</v>
      </c>
      <c r="I601" s="109" t="s">
        <v>891</v>
      </c>
      <c r="J601" s="93">
        <f>J602+J627</f>
        <v>0</v>
      </c>
      <c r="K601" s="94">
        <f t="shared" ref="K601:M601" si="557">K602+K627</f>
        <v>0</v>
      </c>
      <c r="L601" s="95">
        <f t="shared" si="557"/>
        <v>0</v>
      </c>
      <c r="M601" s="96">
        <f t="shared" si="557"/>
        <v>0</v>
      </c>
      <c r="N601" s="97">
        <f t="shared" ref="N601" si="558">J601+K601</f>
        <v>0</v>
      </c>
      <c r="O601" s="98">
        <f t="shared" ref="O601" si="559">L601+M601</f>
        <v>0</v>
      </c>
    </row>
    <row r="602" spans="1:29" ht="15" hidden="1" customHeight="1" outlineLevel="1" x14ac:dyDescent="0.45">
      <c r="A602" s="38" t="s">
        <v>831</v>
      </c>
      <c r="B602" s="168" t="s">
        <v>242</v>
      </c>
      <c r="C602" s="101" t="s">
        <v>240</v>
      </c>
      <c r="D602" s="125"/>
      <c r="E602" s="126"/>
      <c r="F602" s="126"/>
      <c r="G602" s="126"/>
      <c r="H602" s="126"/>
      <c r="I602" s="127"/>
      <c r="J602" s="102">
        <f>SUM(J603:J627)</f>
        <v>0</v>
      </c>
      <c r="K602" s="47">
        <f t="shared" ref="K602:O602" si="560">SUM(K603:K627)</f>
        <v>0</v>
      </c>
      <c r="L602" s="46">
        <f t="shared" si="560"/>
        <v>0</v>
      </c>
      <c r="M602" s="47">
        <f t="shared" si="560"/>
        <v>0</v>
      </c>
      <c r="N602" s="48">
        <f t="shared" si="560"/>
        <v>0</v>
      </c>
      <c r="O602" s="49">
        <f t="shared" si="560"/>
        <v>0</v>
      </c>
    </row>
    <row r="603" spans="1:29" ht="15" hidden="1" customHeight="1" outlineLevel="1" x14ac:dyDescent="0.45">
      <c r="A603" s="77" t="s">
        <v>832</v>
      </c>
      <c r="B603" s="169"/>
      <c r="C603" s="149" t="s">
        <v>5</v>
      </c>
      <c r="D603" s="128"/>
      <c r="E603" s="135"/>
      <c r="F603" s="55"/>
      <c r="G603" s="55"/>
      <c r="H603" s="56"/>
      <c r="I603" s="57"/>
      <c r="J603" s="75">
        <f t="shared" ref="J603:J627" si="561">IF(F603="ja",T603,0)</f>
        <v>0</v>
      </c>
      <c r="K603" s="76">
        <f t="shared" ref="K603:K627" si="562">IF(F603="nein",T603,0)</f>
        <v>0</v>
      </c>
      <c r="L603" s="78">
        <f t="shared" ref="L603:L627" si="563">IF(F603="ja",AC603,0)</f>
        <v>0</v>
      </c>
      <c r="M603" s="79">
        <f t="shared" ref="M603:M627" si="564">IF(F603="nein",AC603,0)</f>
        <v>0</v>
      </c>
      <c r="N603" s="60">
        <f t="shared" ref="N603:N627" si="565">J603+K603</f>
        <v>0</v>
      </c>
      <c r="O603" s="61">
        <f t="shared" ref="O603:O627" si="566">L603+M603</f>
        <v>0</v>
      </c>
      <c r="Q603" s="14">
        <f t="shared" ref="Q603:Q627" si="567">IF(AND(G603="nein",H603&gt;=K$12),H603,K$12)</f>
        <v>0</v>
      </c>
      <c r="R603" s="14">
        <f t="shared" ref="R603:R627" si="568">IF(AND(H603="",I603="",E603&lt;&gt;"",F603&lt;&gt;""),N$12,IF(AND(I603="",E603=""),0,IF(AND(E603&lt;&gt;"",I603&lt;&gt;"",I603&lt;=N$12),I603,IF(AND(E603&lt;&gt;"",I603&lt;&gt;"",I603&gt;N$12),IF(F603="nein",I603="",N$12),N$12))))</f>
        <v>0</v>
      </c>
      <c r="S603" s="62">
        <f t="shared" ref="S603:S627" si="569">IF(ISERROR(DATEDIF(Q603,R603,"d")+1),0,(DATEDIF(Q603,R603,"d")+1))</f>
        <v>1</v>
      </c>
      <c r="T603" s="21">
        <f t="shared" ref="T603:T627" si="570">IF(G603="ja",E603/38.5,S603/$R$18*E603/38.5)</f>
        <v>0</v>
      </c>
      <c r="U603" s="3">
        <f t="shared" ref="U603:U627" si="571">MONTH(Q603)</f>
        <v>1</v>
      </c>
      <c r="V603" s="3">
        <f t="shared" ref="V603:V627" si="572">MONTH(R603)</f>
        <v>1</v>
      </c>
      <c r="W603" s="3" t="e">
        <f t="shared" ref="W603:W627" si="573">IF($G603="ja",1,IF(AND((W$6&gt;=EOMONTH($H603,-1)+1),W$6&lt;=$R603),1,0))</f>
        <v>#NUM!</v>
      </c>
      <c r="X603" s="50" t="e">
        <f t="shared" ref="X603:X627" si="574">IF($U603=W$10,"A","")</f>
        <v>#NUM!</v>
      </c>
      <c r="Y603" s="50" t="e">
        <f t="shared" ref="Y603:Y627" si="575">IF($V603=W$10,"E","")</f>
        <v>#NUM!</v>
      </c>
      <c r="Z603" s="14" t="e">
        <f t="shared" ref="Z603:Z627" si="576">IF(AND(W603=1,X603="A"),$Q603,IF(AND(W603=1,X603&lt;&gt;"A"),W$6,""))</f>
        <v>#NUM!</v>
      </c>
      <c r="AA603" s="14" t="e">
        <f t="shared" ref="AA603:AA627" si="577">IF(AND(W603=1,Y603="E"),$R603,IF(AND(W603=1,Y603&lt;&gt;"E"),W$8,""))</f>
        <v>#NUM!</v>
      </c>
      <c r="AB603" s="21">
        <f t="shared" ref="AB603:AB627" si="578">IF(ISERROR(DATEDIF(Z603,AA603,"d")+1),0,DATEDIF(Z603,AA603,"d")+1)</f>
        <v>0</v>
      </c>
      <c r="AC603" s="21">
        <f t="shared" ref="AC603:AC627" si="579">IF(ISERROR(AB603/W$12*$E603/38.5),0,AB603/W$12*$E603/38.5)</f>
        <v>0</v>
      </c>
    </row>
    <row r="604" spans="1:29" ht="15" hidden="1" customHeight="1" outlineLevel="1" x14ac:dyDescent="0.45">
      <c r="A604" s="77" t="s">
        <v>833</v>
      </c>
      <c r="B604" s="169"/>
      <c r="C604" s="149" t="s">
        <v>4</v>
      </c>
      <c r="D604" s="128"/>
      <c r="E604" s="135"/>
      <c r="F604" s="55"/>
      <c r="G604" s="55"/>
      <c r="H604" s="56"/>
      <c r="I604" s="57"/>
      <c r="J604" s="75">
        <f t="shared" si="561"/>
        <v>0</v>
      </c>
      <c r="K604" s="76">
        <f t="shared" si="562"/>
        <v>0</v>
      </c>
      <c r="L604" s="78">
        <f t="shared" si="563"/>
        <v>0</v>
      </c>
      <c r="M604" s="79">
        <f t="shared" si="564"/>
        <v>0</v>
      </c>
      <c r="N604" s="60">
        <f t="shared" si="565"/>
        <v>0</v>
      </c>
      <c r="O604" s="61">
        <f t="shared" si="566"/>
        <v>0</v>
      </c>
      <c r="Q604" s="14">
        <f t="shared" si="567"/>
        <v>0</v>
      </c>
      <c r="R604" s="14">
        <f t="shared" si="568"/>
        <v>0</v>
      </c>
      <c r="S604" s="62">
        <f t="shared" si="569"/>
        <v>1</v>
      </c>
      <c r="T604" s="21">
        <f t="shared" si="570"/>
        <v>0</v>
      </c>
      <c r="U604" s="3">
        <f t="shared" si="571"/>
        <v>1</v>
      </c>
      <c r="V604" s="3">
        <f t="shared" si="572"/>
        <v>1</v>
      </c>
      <c r="W604" s="3" t="e">
        <f t="shared" si="573"/>
        <v>#NUM!</v>
      </c>
      <c r="X604" s="50" t="e">
        <f t="shared" si="574"/>
        <v>#NUM!</v>
      </c>
      <c r="Y604" s="50" t="e">
        <f t="shared" si="575"/>
        <v>#NUM!</v>
      </c>
      <c r="Z604" s="14" t="e">
        <f t="shared" si="576"/>
        <v>#NUM!</v>
      </c>
      <c r="AA604" s="14" t="e">
        <f t="shared" si="577"/>
        <v>#NUM!</v>
      </c>
      <c r="AB604" s="21">
        <f t="shared" si="578"/>
        <v>0</v>
      </c>
      <c r="AC604" s="21">
        <f t="shared" si="579"/>
        <v>0</v>
      </c>
    </row>
    <row r="605" spans="1:29" ht="15" hidden="1" customHeight="1" outlineLevel="1" x14ac:dyDescent="0.45">
      <c r="A605" s="77" t="s">
        <v>834</v>
      </c>
      <c r="B605" s="169"/>
      <c r="C605" s="149" t="s">
        <v>3</v>
      </c>
      <c r="D605" s="128"/>
      <c r="E605" s="135"/>
      <c r="F605" s="55"/>
      <c r="G605" s="55"/>
      <c r="H605" s="56"/>
      <c r="I605" s="57"/>
      <c r="J605" s="75">
        <f t="shared" si="561"/>
        <v>0</v>
      </c>
      <c r="K605" s="76">
        <f t="shared" si="562"/>
        <v>0</v>
      </c>
      <c r="L605" s="78">
        <f t="shared" si="563"/>
        <v>0</v>
      </c>
      <c r="M605" s="79">
        <f t="shared" si="564"/>
        <v>0</v>
      </c>
      <c r="N605" s="60">
        <f t="shared" si="565"/>
        <v>0</v>
      </c>
      <c r="O605" s="61">
        <f t="shared" si="566"/>
        <v>0</v>
      </c>
      <c r="Q605" s="14">
        <f t="shared" si="567"/>
        <v>0</v>
      </c>
      <c r="R605" s="14">
        <f t="shared" si="568"/>
        <v>0</v>
      </c>
      <c r="S605" s="62">
        <f t="shared" si="569"/>
        <v>1</v>
      </c>
      <c r="T605" s="21">
        <f t="shared" si="570"/>
        <v>0</v>
      </c>
      <c r="U605" s="3">
        <f t="shared" si="571"/>
        <v>1</v>
      </c>
      <c r="V605" s="3">
        <f t="shared" si="572"/>
        <v>1</v>
      </c>
      <c r="W605" s="3" t="e">
        <f t="shared" si="573"/>
        <v>#NUM!</v>
      </c>
      <c r="X605" s="50" t="e">
        <f t="shared" si="574"/>
        <v>#NUM!</v>
      </c>
      <c r="Y605" s="50" t="e">
        <f t="shared" si="575"/>
        <v>#NUM!</v>
      </c>
      <c r="Z605" s="14" t="e">
        <f t="shared" si="576"/>
        <v>#NUM!</v>
      </c>
      <c r="AA605" s="14" t="e">
        <f t="shared" si="577"/>
        <v>#NUM!</v>
      </c>
      <c r="AB605" s="21">
        <f t="shared" si="578"/>
        <v>0</v>
      </c>
      <c r="AC605" s="21">
        <f t="shared" si="579"/>
        <v>0</v>
      </c>
    </row>
    <row r="606" spans="1:29" ht="15" hidden="1" customHeight="1" outlineLevel="1" x14ac:dyDescent="0.45">
      <c r="A606" s="77" t="s">
        <v>835</v>
      </c>
      <c r="B606" s="169"/>
      <c r="C606" s="149" t="s">
        <v>2</v>
      </c>
      <c r="D606" s="128"/>
      <c r="E606" s="135"/>
      <c r="F606" s="55"/>
      <c r="G606" s="55"/>
      <c r="H606" s="56"/>
      <c r="I606" s="57"/>
      <c r="J606" s="75">
        <f t="shared" si="561"/>
        <v>0</v>
      </c>
      <c r="K606" s="76">
        <f t="shared" si="562"/>
        <v>0</v>
      </c>
      <c r="L606" s="78">
        <f t="shared" si="563"/>
        <v>0</v>
      </c>
      <c r="M606" s="79">
        <f t="shared" si="564"/>
        <v>0</v>
      </c>
      <c r="N606" s="60">
        <f t="shared" si="565"/>
        <v>0</v>
      </c>
      <c r="O606" s="61">
        <f t="shared" si="566"/>
        <v>0</v>
      </c>
      <c r="Q606" s="14">
        <f t="shared" si="567"/>
        <v>0</v>
      </c>
      <c r="R606" s="14">
        <f t="shared" si="568"/>
        <v>0</v>
      </c>
      <c r="S606" s="62">
        <f t="shared" si="569"/>
        <v>1</v>
      </c>
      <c r="T606" s="21">
        <f t="shared" si="570"/>
        <v>0</v>
      </c>
      <c r="U606" s="3">
        <f t="shared" si="571"/>
        <v>1</v>
      </c>
      <c r="V606" s="3">
        <f t="shared" si="572"/>
        <v>1</v>
      </c>
      <c r="W606" s="3" t="e">
        <f t="shared" si="573"/>
        <v>#NUM!</v>
      </c>
      <c r="X606" s="50" t="e">
        <f t="shared" si="574"/>
        <v>#NUM!</v>
      </c>
      <c r="Y606" s="50" t="e">
        <f t="shared" si="575"/>
        <v>#NUM!</v>
      </c>
      <c r="Z606" s="14" t="e">
        <f t="shared" si="576"/>
        <v>#NUM!</v>
      </c>
      <c r="AA606" s="14" t="e">
        <f t="shared" si="577"/>
        <v>#NUM!</v>
      </c>
      <c r="AB606" s="21">
        <f t="shared" si="578"/>
        <v>0</v>
      </c>
      <c r="AC606" s="21">
        <f t="shared" si="579"/>
        <v>0</v>
      </c>
    </row>
    <row r="607" spans="1:29" ht="15" hidden="1" customHeight="1" outlineLevel="1" x14ac:dyDescent="0.45">
      <c r="A607" s="77" t="s">
        <v>836</v>
      </c>
      <c r="B607" s="169"/>
      <c r="C607" s="149" t="s">
        <v>1</v>
      </c>
      <c r="D607" s="128"/>
      <c r="E607" s="135"/>
      <c r="F607" s="55"/>
      <c r="G607" s="55"/>
      <c r="H607" s="56"/>
      <c r="I607" s="57"/>
      <c r="J607" s="75">
        <f t="shared" si="561"/>
        <v>0</v>
      </c>
      <c r="K607" s="76">
        <f t="shared" si="562"/>
        <v>0</v>
      </c>
      <c r="L607" s="78">
        <f t="shared" si="563"/>
        <v>0</v>
      </c>
      <c r="M607" s="79">
        <f t="shared" si="564"/>
        <v>0</v>
      </c>
      <c r="N607" s="60">
        <f t="shared" si="565"/>
        <v>0</v>
      </c>
      <c r="O607" s="61">
        <f t="shared" si="566"/>
        <v>0</v>
      </c>
      <c r="Q607" s="14">
        <f t="shared" si="567"/>
        <v>0</v>
      </c>
      <c r="R607" s="14">
        <f t="shared" si="568"/>
        <v>0</v>
      </c>
      <c r="S607" s="62">
        <f t="shared" si="569"/>
        <v>1</v>
      </c>
      <c r="T607" s="21">
        <f t="shared" si="570"/>
        <v>0</v>
      </c>
      <c r="U607" s="3">
        <f t="shared" si="571"/>
        <v>1</v>
      </c>
      <c r="V607" s="3">
        <f t="shared" si="572"/>
        <v>1</v>
      </c>
      <c r="W607" s="3" t="e">
        <f t="shared" si="573"/>
        <v>#NUM!</v>
      </c>
      <c r="X607" s="50" t="e">
        <f t="shared" si="574"/>
        <v>#NUM!</v>
      </c>
      <c r="Y607" s="50" t="e">
        <f t="shared" si="575"/>
        <v>#NUM!</v>
      </c>
      <c r="Z607" s="14" t="e">
        <f t="shared" si="576"/>
        <v>#NUM!</v>
      </c>
      <c r="AA607" s="14" t="e">
        <f t="shared" si="577"/>
        <v>#NUM!</v>
      </c>
      <c r="AB607" s="21">
        <f t="shared" si="578"/>
        <v>0</v>
      </c>
      <c r="AC607" s="21">
        <f t="shared" si="579"/>
        <v>0</v>
      </c>
    </row>
    <row r="608" spans="1:29" ht="15" hidden="1" customHeight="1" outlineLevel="1" x14ac:dyDescent="0.45">
      <c r="A608" s="77" t="s">
        <v>837</v>
      </c>
      <c r="B608" s="169"/>
      <c r="C608" s="149" t="s">
        <v>35</v>
      </c>
      <c r="D608" s="128"/>
      <c r="E608" s="135"/>
      <c r="F608" s="55"/>
      <c r="G608" s="55"/>
      <c r="H608" s="56"/>
      <c r="I608" s="57"/>
      <c r="J608" s="75">
        <f t="shared" si="561"/>
        <v>0</v>
      </c>
      <c r="K608" s="76">
        <f t="shared" si="562"/>
        <v>0</v>
      </c>
      <c r="L608" s="78">
        <f t="shared" si="563"/>
        <v>0</v>
      </c>
      <c r="M608" s="79">
        <f t="shared" si="564"/>
        <v>0</v>
      </c>
      <c r="N608" s="60">
        <f t="shared" si="565"/>
        <v>0</v>
      </c>
      <c r="O608" s="61">
        <f t="shared" si="566"/>
        <v>0</v>
      </c>
      <c r="Q608" s="14">
        <f t="shared" si="567"/>
        <v>0</v>
      </c>
      <c r="R608" s="14">
        <f t="shared" si="568"/>
        <v>0</v>
      </c>
      <c r="S608" s="62">
        <f t="shared" si="569"/>
        <v>1</v>
      </c>
      <c r="T608" s="21">
        <f t="shared" si="570"/>
        <v>0</v>
      </c>
      <c r="U608" s="3">
        <f t="shared" si="571"/>
        <v>1</v>
      </c>
      <c r="V608" s="3">
        <f t="shared" si="572"/>
        <v>1</v>
      </c>
      <c r="W608" s="3" t="e">
        <f t="shared" si="573"/>
        <v>#NUM!</v>
      </c>
      <c r="X608" s="50" t="e">
        <f t="shared" si="574"/>
        <v>#NUM!</v>
      </c>
      <c r="Y608" s="50" t="e">
        <f t="shared" si="575"/>
        <v>#NUM!</v>
      </c>
      <c r="Z608" s="14" t="e">
        <f t="shared" si="576"/>
        <v>#NUM!</v>
      </c>
      <c r="AA608" s="14" t="e">
        <f t="shared" si="577"/>
        <v>#NUM!</v>
      </c>
      <c r="AB608" s="21">
        <f t="shared" si="578"/>
        <v>0</v>
      </c>
      <c r="AC608" s="21">
        <f t="shared" si="579"/>
        <v>0</v>
      </c>
    </row>
    <row r="609" spans="1:29" ht="15" hidden="1" customHeight="1" outlineLevel="1" x14ac:dyDescent="0.45">
      <c r="A609" s="77" t="s">
        <v>838</v>
      </c>
      <c r="B609" s="169"/>
      <c r="C609" s="149" t="s">
        <v>36</v>
      </c>
      <c r="D609" s="128"/>
      <c r="E609" s="135"/>
      <c r="F609" s="55"/>
      <c r="G609" s="55"/>
      <c r="H609" s="56"/>
      <c r="I609" s="57"/>
      <c r="J609" s="75">
        <f t="shared" si="561"/>
        <v>0</v>
      </c>
      <c r="K609" s="76">
        <f t="shared" si="562"/>
        <v>0</v>
      </c>
      <c r="L609" s="78">
        <f t="shared" si="563"/>
        <v>0</v>
      </c>
      <c r="M609" s="79">
        <f t="shared" si="564"/>
        <v>0</v>
      </c>
      <c r="N609" s="60">
        <f t="shared" si="565"/>
        <v>0</v>
      </c>
      <c r="O609" s="61">
        <f t="shared" si="566"/>
        <v>0</v>
      </c>
      <c r="Q609" s="14">
        <f t="shared" si="567"/>
        <v>0</v>
      </c>
      <c r="R609" s="14">
        <f t="shared" si="568"/>
        <v>0</v>
      </c>
      <c r="S609" s="62">
        <f t="shared" si="569"/>
        <v>1</v>
      </c>
      <c r="T609" s="21">
        <f t="shared" si="570"/>
        <v>0</v>
      </c>
      <c r="U609" s="3">
        <f t="shared" si="571"/>
        <v>1</v>
      </c>
      <c r="V609" s="3">
        <f t="shared" si="572"/>
        <v>1</v>
      </c>
      <c r="W609" s="3" t="e">
        <f t="shared" si="573"/>
        <v>#NUM!</v>
      </c>
      <c r="X609" s="50" t="e">
        <f t="shared" si="574"/>
        <v>#NUM!</v>
      </c>
      <c r="Y609" s="50" t="e">
        <f t="shared" si="575"/>
        <v>#NUM!</v>
      </c>
      <c r="Z609" s="14" t="e">
        <f t="shared" si="576"/>
        <v>#NUM!</v>
      </c>
      <c r="AA609" s="14" t="e">
        <f t="shared" si="577"/>
        <v>#NUM!</v>
      </c>
      <c r="AB609" s="21">
        <f t="shared" si="578"/>
        <v>0</v>
      </c>
      <c r="AC609" s="21">
        <f t="shared" si="579"/>
        <v>0</v>
      </c>
    </row>
    <row r="610" spans="1:29" ht="15" hidden="1" customHeight="1" outlineLevel="1" x14ac:dyDescent="0.45">
      <c r="A610" s="77" t="s">
        <v>839</v>
      </c>
      <c r="B610" s="169"/>
      <c r="C610" s="149" t="s">
        <v>37</v>
      </c>
      <c r="D610" s="128"/>
      <c r="E610" s="135"/>
      <c r="F610" s="55"/>
      <c r="G610" s="55"/>
      <c r="H610" s="56"/>
      <c r="I610" s="57"/>
      <c r="J610" s="75">
        <f t="shared" si="561"/>
        <v>0</v>
      </c>
      <c r="K610" s="76">
        <f t="shared" si="562"/>
        <v>0</v>
      </c>
      <c r="L610" s="78">
        <f t="shared" si="563"/>
        <v>0</v>
      </c>
      <c r="M610" s="79">
        <f t="shared" si="564"/>
        <v>0</v>
      </c>
      <c r="N610" s="60">
        <f t="shared" si="565"/>
        <v>0</v>
      </c>
      <c r="O610" s="61">
        <f t="shared" si="566"/>
        <v>0</v>
      </c>
      <c r="Q610" s="14">
        <f t="shared" si="567"/>
        <v>0</v>
      </c>
      <c r="R610" s="14">
        <f t="shared" si="568"/>
        <v>0</v>
      </c>
      <c r="S610" s="62">
        <f t="shared" si="569"/>
        <v>1</v>
      </c>
      <c r="T610" s="21">
        <f t="shared" si="570"/>
        <v>0</v>
      </c>
      <c r="U610" s="3">
        <f t="shared" si="571"/>
        <v>1</v>
      </c>
      <c r="V610" s="3">
        <f t="shared" si="572"/>
        <v>1</v>
      </c>
      <c r="W610" s="3" t="e">
        <f t="shared" si="573"/>
        <v>#NUM!</v>
      </c>
      <c r="X610" s="50" t="e">
        <f t="shared" si="574"/>
        <v>#NUM!</v>
      </c>
      <c r="Y610" s="50" t="e">
        <f t="shared" si="575"/>
        <v>#NUM!</v>
      </c>
      <c r="Z610" s="14" t="e">
        <f t="shared" si="576"/>
        <v>#NUM!</v>
      </c>
      <c r="AA610" s="14" t="e">
        <f t="shared" si="577"/>
        <v>#NUM!</v>
      </c>
      <c r="AB610" s="21">
        <f t="shared" si="578"/>
        <v>0</v>
      </c>
      <c r="AC610" s="21">
        <f t="shared" si="579"/>
        <v>0</v>
      </c>
    </row>
    <row r="611" spans="1:29" ht="15" hidden="1" customHeight="1" outlineLevel="1" x14ac:dyDescent="0.45">
      <c r="A611" s="77" t="s">
        <v>840</v>
      </c>
      <c r="B611" s="169"/>
      <c r="C611" s="149" t="s">
        <v>38</v>
      </c>
      <c r="D611" s="128"/>
      <c r="E611" s="135"/>
      <c r="F611" s="55"/>
      <c r="G611" s="55"/>
      <c r="H611" s="56"/>
      <c r="I611" s="57"/>
      <c r="J611" s="75">
        <f t="shared" si="561"/>
        <v>0</v>
      </c>
      <c r="K611" s="76">
        <f t="shared" si="562"/>
        <v>0</v>
      </c>
      <c r="L611" s="78">
        <f t="shared" si="563"/>
        <v>0</v>
      </c>
      <c r="M611" s="79">
        <f t="shared" si="564"/>
        <v>0</v>
      </c>
      <c r="N611" s="60">
        <f t="shared" si="565"/>
        <v>0</v>
      </c>
      <c r="O611" s="61">
        <f t="shared" si="566"/>
        <v>0</v>
      </c>
      <c r="Q611" s="14">
        <f t="shared" si="567"/>
        <v>0</v>
      </c>
      <c r="R611" s="14">
        <f t="shared" si="568"/>
        <v>0</v>
      </c>
      <c r="S611" s="62">
        <f t="shared" si="569"/>
        <v>1</v>
      </c>
      <c r="T611" s="21">
        <f t="shared" si="570"/>
        <v>0</v>
      </c>
      <c r="U611" s="3">
        <f t="shared" si="571"/>
        <v>1</v>
      </c>
      <c r="V611" s="3">
        <f t="shared" si="572"/>
        <v>1</v>
      </c>
      <c r="W611" s="3" t="e">
        <f t="shared" si="573"/>
        <v>#NUM!</v>
      </c>
      <c r="X611" s="50" t="e">
        <f t="shared" si="574"/>
        <v>#NUM!</v>
      </c>
      <c r="Y611" s="50" t="e">
        <f t="shared" si="575"/>
        <v>#NUM!</v>
      </c>
      <c r="Z611" s="14" t="e">
        <f t="shared" si="576"/>
        <v>#NUM!</v>
      </c>
      <c r="AA611" s="14" t="e">
        <f t="shared" si="577"/>
        <v>#NUM!</v>
      </c>
      <c r="AB611" s="21">
        <f t="shared" si="578"/>
        <v>0</v>
      </c>
      <c r="AC611" s="21">
        <f t="shared" si="579"/>
        <v>0</v>
      </c>
    </row>
    <row r="612" spans="1:29" ht="15" hidden="1" customHeight="1" outlineLevel="1" x14ac:dyDescent="0.45">
      <c r="A612" s="77" t="s">
        <v>841</v>
      </c>
      <c r="B612" s="169"/>
      <c r="C612" s="149" t="s">
        <v>39</v>
      </c>
      <c r="D612" s="128"/>
      <c r="E612" s="135"/>
      <c r="F612" s="55"/>
      <c r="G612" s="55"/>
      <c r="H612" s="56"/>
      <c r="I612" s="57"/>
      <c r="J612" s="75">
        <f t="shared" si="561"/>
        <v>0</v>
      </c>
      <c r="K612" s="76">
        <f t="shared" si="562"/>
        <v>0</v>
      </c>
      <c r="L612" s="78">
        <f t="shared" si="563"/>
        <v>0</v>
      </c>
      <c r="M612" s="79">
        <f t="shared" si="564"/>
        <v>0</v>
      </c>
      <c r="N612" s="60">
        <f t="shared" si="565"/>
        <v>0</v>
      </c>
      <c r="O612" s="61">
        <f t="shared" si="566"/>
        <v>0</v>
      </c>
      <c r="Q612" s="14">
        <f t="shared" si="567"/>
        <v>0</v>
      </c>
      <c r="R612" s="14">
        <f t="shared" si="568"/>
        <v>0</v>
      </c>
      <c r="S612" s="62">
        <f t="shared" si="569"/>
        <v>1</v>
      </c>
      <c r="T612" s="21">
        <f t="shared" si="570"/>
        <v>0</v>
      </c>
      <c r="U612" s="3">
        <f t="shared" si="571"/>
        <v>1</v>
      </c>
      <c r="V612" s="3">
        <f t="shared" si="572"/>
        <v>1</v>
      </c>
      <c r="W612" s="3" t="e">
        <f t="shared" si="573"/>
        <v>#NUM!</v>
      </c>
      <c r="X612" s="50" t="e">
        <f t="shared" si="574"/>
        <v>#NUM!</v>
      </c>
      <c r="Y612" s="50" t="e">
        <f t="shared" si="575"/>
        <v>#NUM!</v>
      </c>
      <c r="Z612" s="14" t="e">
        <f t="shared" si="576"/>
        <v>#NUM!</v>
      </c>
      <c r="AA612" s="14" t="e">
        <f t="shared" si="577"/>
        <v>#NUM!</v>
      </c>
      <c r="AB612" s="21">
        <f t="shared" si="578"/>
        <v>0</v>
      </c>
      <c r="AC612" s="21">
        <f t="shared" si="579"/>
        <v>0</v>
      </c>
    </row>
    <row r="613" spans="1:29" ht="15" hidden="1" customHeight="1" outlineLevel="1" x14ac:dyDescent="0.45">
      <c r="A613" s="77" t="s">
        <v>842</v>
      </c>
      <c r="B613" s="169"/>
      <c r="C613" s="149" t="s">
        <v>40</v>
      </c>
      <c r="D613" s="128"/>
      <c r="E613" s="135"/>
      <c r="F613" s="55"/>
      <c r="G613" s="55"/>
      <c r="H613" s="56"/>
      <c r="I613" s="57"/>
      <c r="J613" s="75">
        <f t="shared" si="561"/>
        <v>0</v>
      </c>
      <c r="K613" s="76">
        <f t="shared" si="562"/>
        <v>0</v>
      </c>
      <c r="L613" s="78">
        <f t="shared" si="563"/>
        <v>0</v>
      </c>
      <c r="M613" s="79">
        <f t="shared" si="564"/>
        <v>0</v>
      </c>
      <c r="N613" s="60">
        <f t="shared" si="565"/>
        <v>0</v>
      </c>
      <c r="O613" s="61">
        <f t="shared" si="566"/>
        <v>0</v>
      </c>
      <c r="Q613" s="14">
        <f t="shared" si="567"/>
        <v>0</v>
      </c>
      <c r="R613" s="14">
        <f t="shared" si="568"/>
        <v>0</v>
      </c>
      <c r="S613" s="62">
        <f t="shared" si="569"/>
        <v>1</v>
      </c>
      <c r="T613" s="21">
        <f t="shared" si="570"/>
        <v>0</v>
      </c>
      <c r="U613" s="3">
        <f t="shared" si="571"/>
        <v>1</v>
      </c>
      <c r="V613" s="3">
        <f t="shared" si="572"/>
        <v>1</v>
      </c>
      <c r="W613" s="3" t="e">
        <f t="shared" si="573"/>
        <v>#NUM!</v>
      </c>
      <c r="X613" s="50" t="e">
        <f t="shared" si="574"/>
        <v>#NUM!</v>
      </c>
      <c r="Y613" s="50" t="e">
        <f t="shared" si="575"/>
        <v>#NUM!</v>
      </c>
      <c r="Z613" s="14" t="e">
        <f t="shared" si="576"/>
        <v>#NUM!</v>
      </c>
      <c r="AA613" s="14" t="e">
        <f t="shared" si="577"/>
        <v>#NUM!</v>
      </c>
      <c r="AB613" s="21">
        <f t="shared" si="578"/>
        <v>0</v>
      </c>
      <c r="AC613" s="21">
        <f t="shared" si="579"/>
        <v>0</v>
      </c>
    </row>
    <row r="614" spans="1:29" ht="15" hidden="1" customHeight="1" outlineLevel="1" x14ac:dyDescent="0.45">
      <c r="A614" s="77" t="s">
        <v>843</v>
      </c>
      <c r="B614" s="169"/>
      <c r="C614" s="149" t="s">
        <v>41</v>
      </c>
      <c r="D614" s="128"/>
      <c r="E614" s="135"/>
      <c r="F614" s="55"/>
      <c r="G614" s="55"/>
      <c r="H614" s="56"/>
      <c r="I614" s="57"/>
      <c r="J614" s="75">
        <f t="shared" si="561"/>
        <v>0</v>
      </c>
      <c r="K614" s="76">
        <f t="shared" si="562"/>
        <v>0</v>
      </c>
      <c r="L614" s="78">
        <f t="shared" si="563"/>
        <v>0</v>
      </c>
      <c r="M614" s="79">
        <f t="shared" si="564"/>
        <v>0</v>
      </c>
      <c r="N614" s="60">
        <f t="shared" si="565"/>
        <v>0</v>
      </c>
      <c r="O614" s="61">
        <f t="shared" si="566"/>
        <v>0</v>
      </c>
      <c r="Q614" s="14">
        <f t="shared" si="567"/>
        <v>0</v>
      </c>
      <c r="R614" s="14">
        <f t="shared" si="568"/>
        <v>0</v>
      </c>
      <c r="S614" s="62">
        <f t="shared" si="569"/>
        <v>1</v>
      </c>
      <c r="T614" s="21">
        <f t="shared" si="570"/>
        <v>0</v>
      </c>
      <c r="U614" s="3">
        <f t="shared" si="571"/>
        <v>1</v>
      </c>
      <c r="V614" s="3">
        <f t="shared" si="572"/>
        <v>1</v>
      </c>
      <c r="W614" s="3" t="e">
        <f t="shared" si="573"/>
        <v>#NUM!</v>
      </c>
      <c r="X614" s="50" t="e">
        <f t="shared" si="574"/>
        <v>#NUM!</v>
      </c>
      <c r="Y614" s="50" t="e">
        <f t="shared" si="575"/>
        <v>#NUM!</v>
      </c>
      <c r="Z614" s="14" t="e">
        <f t="shared" si="576"/>
        <v>#NUM!</v>
      </c>
      <c r="AA614" s="14" t="e">
        <f t="shared" si="577"/>
        <v>#NUM!</v>
      </c>
      <c r="AB614" s="21">
        <f t="shared" si="578"/>
        <v>0</v>
      </c>
      <c r="AC614" s="21">
        <f t="shared" si="579"/>
        <v>0</v>
      </c>
    </row>
    <row r="615" spans="1:29" ht="15" hidden="1" customHeight="1" outlineLevel="1" x14ac:dyDescent="0.45">
      <c r="A615" s="77" t="s">
        <v>844</v>
      </c>
      <c r="B615" s="169"/>
      <c r="C615" s="149" t="s">
        <v>42</v>
      </c>
      <c r="D615" s="128"/>
      <c r="E615" s="135"/>
      <c r="F615" s="55"/>
      <c r="G615" s="55"/>
      <c r="H615" s="56"/>
      <c r="I615" s="57"/>
      <c r="J615" s="75">
        <f t="shared" si="561"/>
        <v>0</v>
      </c>
      <c r="K615" s="76">
        <f t="shared" si="562"/>
        <v>0</v>
      </c>
      <c r="L615" s="78">
        <f t="shared" si="563"/>
        <v>0</v>
      </c>
      <c r="M615" s="79">
        <f t="shared" si="564"/>
        <v>0</v>
      </c>
      <c r="N615" s="60">
        <f t="shared" si="565"/>
        <v>0</v>
      </c>
      <c r="O615" s="61">
        <f t="shared" si="566"/>
        <v>0</v>
      </c>
      <c r="Q615" s="14">
        <f t="shared" si="567"/>
        <v>0</v>
      </c>
      <c r="R615" s="14">
        <f t="shared" si="568"/>
        <v>0</v>
      </c>
      <c r="S615" s="62">
        <f t="shared" si="569"/>
        <v>1</v>
      </c>
      <c r="T615" s="21">
        <f t="shared" si="570"/>
        <v>0</v>
      </c>
      <c r="U615" s="3">
        <f t="shared" si="571"/>
        <v>1</v>
      </c>
      <c r="V615" s="3">
        <f t="shared" si="572"/>
        <v>1</v>
      </c>
      <c r="W615" s="3" t="e">
        <f t="shared" si="573"/>
        <v>#NUM!</v>
      </c>
      <c r="X615" s="50" t="e">
        <f t="shared" si="574"/>
        <v>#NUM!</v>
      </c>
      <c r="Y615" s="50" t="e">
        <f t="shared" si="575"/>
        <v>#NUM!</v>
      </c>
      <c r="Z615" s="14" t="e">
        <f t="shared" si="576"/>
        <v>#NUM!</v>
      </c>
      <c r="AA615" s="14" t="e">
        <f t="shared" si="577"/>
        <v>#NUM!</v>
      </c>
      <c r="AB615" s="21">
        <f t="shared" si="578"/>
        <v>0</v>
      </c>
      <c r="AC615" s="21">
        <f t="shared" si="579"/>
        <v>0</v>
      </c>
    </row>
    <row r="616" spans="1:29" ht="15" hidden="1" customHeight="1" outlineLevel="1" x14ac:dyDescent="0.45">
      <c r="A616" s="77" t="s">
        <v>845</v>
      </c>
      <c r="B616" s="169"/>
      <c r="C616" s="149" t="s">
        <v>43</v>
      </c>
      <c r="D616" s="128"/>
      <c r="E616" s="135"/>
      <c r="F616" s="55"/>
      <c r="G616" s="55"/>
      <c r="H616" s="56"/>
      <c r="I616" s="57"/>
      <c r="J616" s="75">
        <f t="shared" si="561"/>
        <v>0</v>
      </c>
      <c r="K616" s="76">
        <f t="shared" si="562"/>
        <v>0</v>
      </c>
      <c r="L616" s="78">
        <f t="shared" si="563"/>
        <v>0</v>
      </c>
      <c r="M616" s="79">
        <f t="shared" si="564"/>
        <v>0</v>
      </c>
      <c r="N616" s="60">
        <f t="shared" si="565"/>
        <v>0</v>
      </c>
      <c r="O616" s="61">
        <f t="shared" si="566"/>
        <v>0</v>
      </c>
      <c r="Q616" s="14">
        <f t="shared" si="567"/>
        <v>0</v>
      </c>
      <c r="R616" s="14">
        <f t="shared" si="568"/>
        <v>0</v>
      </c>
      <c r="S616" s="62">
        <f t="shared" si="569"/>
        <v>1</v>
      </c>
      <c r="T616" s="21">
        <f t="shared" si="570"/>
        <v>0</v>
      </c>
      <c r="U616" s="3">
        <f t="shared" si="571"/>
        <v>1</v>
      </c>
      <c r="V616" s="3">
        <f t="shared" si="572"/>
        <v>1</v>
      </c>
      <c r="W616" s="3" t="e">
        <f t="shared" si="573"/>
        <v>#NUM!</v>
      </c>
      <c r="X616" s="50" t="e">
        <f t="shared" si="574"/>
        <v>#NUM!</v>
      </c>
      <c r="Y616" s="50" t="e">
        <f t="shared" si="575"/>
        <v>#NUM!</v>
      </c>
      <c r="Z616" s="14" t="e">
        <f t="shared" si="576"/>
        <v>#NUM!</v>
      </c>
      <c r="AA616" s="14" t="e">
        <f t="shared" si="577"/>
        <v>#NUM!</v>
      </c>
      <c r="AB616" s="21">
        <f t="shared" si="578"/>
        <v>0</v>
      </c>
      <c r="AC616" s="21">
        <f t="shared" si="579"/>
        <v>0</v>
      </c>
    </row>
    <row r="617" spans="1:29" ht="15" hidden="1" customHeight="1" outlineLevel="1" x14ac:dyDescent="0.45">
      <c r="A617" s="77" t="s">
        <v>846</v>
      </c>
      <c r="B617" s="169"/>
      <c r="C617" s="149" t="s">
        <v>44</v>
      </c>
      <c r="D617" s="128"/>
      <c r="E617" s="135"/>
      <c r="F617" s="55"/>
      <c r="G617" s="55"/>
      <c r="H617" s="56"/>
      <c r="I617" s="57"/>
      <c r="J617" s="75">
        <f t="shared" si="561"/>
        <v>0</v>
      </c>
      <c r="K617" s="76">
        <f t="shared" si="562"/>
        <v>0</v>
      </c>
      <c r="L617" s="78">
        <f t="shared" si="563"/>
        <v>0</v>
      </c>
      <c r="M617" s="79">
        <f t="shared" si="564"/>
        <v>0</v>
      </c>
      <c r="N617" s="60">
        <f t="shared" si="565"/>
        <v>0</v>
      </c>
      <c r="O617" s="61">
        <f t="shared" si="566"/>
        <v>0</v>
      </c>
      <c r="Q617" s="14">
        <f t="shared" si="567"/>
        <v>0</v>
      </c>
      <c r="R617" s="14">
        <f t="shared" si="568"/>
        <v>0</v>
      </c>
      <c r="S617" s="62">
        <f t="shared" si="569"/>
        <v>1</v>
      </c>
      <c r="T617" s="21">
        <f t="shared" si="570"/>
        <v>0</v>
      </c>
      <c r="U617" s="3">
        <f t="shared" si="571"/>
        <v>1</v>
      </c>
      <c r="V617" s="3">
        <f t="shared" si="572"/>
        <v>1</v>
      </c>
      <c r="W617" s="3" t="e">
        <f t="shared" si="573"/>
        <v>#NUM!</v>
      </c>
      <c r="X617" s="50" t="e">
        <f t="shared" si="574"/>
        <v>#NUM!</v>
      </c>
      <c r="Y617" s="50" t="e">
        <f t="shared" si="575"/>
        <v>#NUM!</v>
      </c>
      <c r="Z617" s="14" t="e">
        <f t="shared" si="576"/>
        <v>#NUM!</v>
      </c>
      <c r="AA617" s="14" t="e">
        <f t="shared" si="577"/>
        <v>#NUM!</v>
      </c>
      <c r="AB617" s="21">
        <f t="shared" si="578"/>
        <v>0</v>
      </c>
      <c r="AC617" s="21">
        <f t="shared" si="579"/>
        <v>0</v>
      </c>
    </row>
    <row r="618" spans="1:29" ht="15" hidden="1" customHeight="1" outlineLevel="1" x14ac:dyDescent="0.45">
      <c r="A618" s="77" t="s">
        <v>847</v>
      </c>
      <c r="B618" s="169"/>
      <c r="C618" s="149" t="s">
        <v>45</v>
      </c>
      <c r="D618" s="128"/>
      <c r="E618" s="135"/>
      <c r="F618" s="55"/>
      <c r="G618" s="55"/>
      <c r="H618" s="56"/>
      <c r="I618" s="57"/>
      <c r="J618" s="75">
        <f t="shared" si="561"/>
        <v>0</v>
      </c>
      <c r="K618" s="76">
        <f t="shared" si="562"/>
        <v>0</v>
      </c>
      <c r="L618" s="78">
        <f t="shared" si="563"/>
        <v>0</v>
      </c>
      <c r="M618" s="79">
        <f t="shared" si="564"/>
        <v>0</v>
      </c>
      <c r="N618" s="60">
        <f t="shared" si="565"/>
        <v>0</v>
      </c>
      <c r="O618" s="61">
        <f t="shared" si="566"/>
        <v>0</v>
      </c>
      <c r="Q618" s="14">
        <f t="shared" si="567"/>
        <v>0</v>
      </c>
      <c r="R618" s="14">
        <f t="shared" si="568"/>
        <v>0</v>
      </c>
      <c r="S618" s="62">
        <f t="shared" si="569"/>
        <v>1</v>
      </c>
      <c r="T618" s="21">
        <f t="shared" si="570"/>
        <v>0</v>
      </c>
      <c r="U618" s="3">
        <f t="shared" si="571"/>
        <v>1</v>
      </c>
      <c r="V618" s="3">
        <f t="shared" si="572"/>
        <v>1</v>
      </c>
      <c r="W618" s="3" t="e">
        <f t="shared" si="573"/>
        <v>#NUM!</v>
      </c>
      <c r="X618" s="50" t="e">
        <f t="shared" si="574"/>
        <v>#NUM!</v>
      </c>
      <c r="Y618" s="50" t="e">
        <f t="shared" si="575"/>
        <v>#NUM!</v>
      </c>
      <c r="Z618" s="14" t="e">
        <f t="shared" si="576"/>
        <v>#NUM!</v>
      </c>
      <c r="AA618" s="14" t="e">
        <f t="shared" si="577"/>
        <v>#NUM!</v>
      </c>
      <c r="AB618" s="21">
        <f t="shared" si="578"/>
        <v>0</v>
      </c>
      <c r="AC618" s="21">
        <f t="shared" si="579"/>
        <v>0</v>
      </c>
    </row>
    <row r="619" spans="1:29" ht="15" hidden="1" customHeight="1" outlineLevel="1" x14ac:dyDescent="0.45">
      <c r="A619" s="77" t="s">
        <v>848</v>
      </c>
      <c r="B619" s="169"/>
      <c r="C619" s="149" t="s">
        <v>46</v>
      </c>
      <c r="D619" s="128"/>
      <c r="E619" s="135"/>
      <c r="F619" s="55"/>
      <c r="G619" s="55"/>
      <c r="H619" s="56"/>
      <c r="I619" s="57"/>
      <c r="J619" s="75">
        <f t="shared" si="561"/>
        <v>0</v>
      </c>
      <c r="K619" s="76">
        <f t="shared" si="562"/>
        <v>0</v>
      </c>
      <c r="L619" s="78">
        <f t="shared" si="563"/>
        <v>0</v>
      </c>
      <c r="M619" s="79">
        <f t="shared" si="564"/>
        <v>0</v>
      </c>
      <c r="N619" s="60">
        <f t="shared" si="565"/>
        <v>0</v>
      </c>
      <c r="O619" s="61">
        <f t="shared" si="566"/>
        <v>0</v>
      </c>
      <c r="Q619" s="14">
        <f t="shared" si="567"/>
        <v>0</v>
      </c>
      <c r="R619" s="14">
        <f t="shared" si="568"/>
        <v>0</v>
      </c>
      <c r="S619" s="62">
        <f t="shared" si="569"/>
        <v>1</v>
      </c>
      <c r="T619" s="21">
        <f t="shared" si="570"/>
        <v>0</v>
      </c>
      <c r="U619" s="3">
        <f t="shared" si="571"/>
        <v>1</v>
      </c>
      <c r="V619" s="3">
        <f t="shared" si="572"/>
        <v>1</v>
      </c>
      <c r="W619" s="3" t="e">
        <f t="shared" si="573"/>
        <v>#NUM!</v>
      </c>
      <c r="X619" s="50" t="e">
        <f t="shared" si="574"/>
        <v>#NUM!</v>
      </c>
      <c r="Y619" s="50" t="e">
        <f t="shared" si="575"/>
        <v>#NUM!</v>
      </c>
      <c r="Z619" s="14" t="e">
        <f t="shared" si="576"/>
        <v>#NUM!</v>
      </c>
      <c r="AA619" s="14" t="e">
        <f t="shared" si="577"/>
        <v>#NUM!</v>
      </c>
      <c r="AB619" s="21">
        <f t="shared" si="578"/>
        <v>0</v>
      </c>
      <c r="AC619" s="21">
        <f t="shared" si="579"/>
        <v>0</v>
      </c>
    </row>
    <row r="620" spans="1:29" ht="15" hidden="1" customHeight="1" outlineLevel="1" x14ac:dyDescent="0.45">
      <c r="A620" s="77" t="s">
        <v>849</v>
      </c>
      <c r="B620" s="169"/>
      <c r="C620" s="149" t="s">
        <v>47</v>
      </c>
      <c r="D620" s="128"/>
      <c r="E620" s="135"/>
      <c r="F620" s="55"/>
      <c r="G620" s="55"/>
      <c r="H620" s="56"/>
      <c r="I620" s="57"/>
      <c r="J620" s="75">
        <f t="shared" si="561"/>
        <v>0</v>
      </c>
      <c r="K620" s="76">
        <f t="shared" si="562"/>
        <v>0</v>
      </c>
      <c r="L620" s="78">
        <f t="shared" si="563"/>
        <v>0</v>
      </c>
      <c r="M620" s="79">
        <f t="shared" si="564"/>
        <v>0</v>
      </c>
      <c r="N620" s="60">
        <f t="shared" si="565"/>
        <v>0</v>
      </c>
      <c r="O620" s="61">
        <f t="shared" si="566"/>
        <v>0</v>
      </c>
      <c r="Q620" s="14">
        <f t="shared" si="567"/>
        <v>0</v>
      </c>
      <c r="R620" s="14">
        <f t="shared" si="568"/>
        <v>0</v>
      </c>
      <c r="S620" s="62">
        <f t="shared" si="569"/>
        <v>1</v>
      </c>
      <c r="T620" s="21">
        <f t="shared" si="570"/>
        <v>0</v>
      </c>
      <c r="U620" s="3">
        <f t="shared" si="571"/>
        <v>1</v>
      </c>
      <c r="V620" s="3">
        <f t="shared" si="572"/>
        <v>1</v>
      </c>
      <c r="W620" s="3" t="e">
        <f t="shared" si="573"/>
        <v>#NUM!</v>
      </c>
      <c r="X620" s="50" t="e">
        <f t="shared" si="574"/>
        <v>#NUM!</v>
      </c>
      <c r="Y620" s="50" t="e">
        <f t="shared" si="575"/>
        <v>#NUM!</v>
      </c>
      <c r="Z620" s="14" t="e">
        <f t="shared" si="576"/>
        <v>#NUM!</v>
      </c>
      <c r="AA620" s="14" t="e">
        <f t="shared" si="577"/>
        <v>#NUM!</v>
      </c>
      <c r="AB620" s="21">
        <f t="shared" si="578"/>
        <v>0</v>
      </c>
      <c r="AC620" s="21">
        <f t="shared" si="579"/>
        <v>0</v>
      </c>
    </row>
    <row r="621" spans="1:29" ht="15" hidden="1" customHeight="1" outlineLevel="1" x14ac:dyDescent="0.45">
      <c r="A621" s="77" t="s">
        <v>850</v>
      </c>
      <c r="B621" s="169"/>
      <c r="C621" s="149" t="s">
        <v>48</v>
      </c>
      <c r="D621" s="128"/>
      <c r="E621" s="135"/>
      <c r="F621" s="55"/>
      <c r="G621" s="55"/>
      <c r="H621" s="56"/>
      <c r="I621" s="57"/>
      <c r="J621" s="75">
        <f t="shared" si="561"/>
        <v>0</v>
      </c>
      <c r="K621" s="76">
        <f t="shared" si="562"/>
        <v>0</v>
      </c>
      <c r="L621" s="78">
        <f t="shared" si="563"/>
        <v>0</v>
      </c>
      <c r="M621" s="79">
        <f t="shared" si="564"/>
        <v>0</v>
      </c>
      <c r="N621" s="60">
        <f t="shared" si="565"/>
        <v>0</v>
      </c>
      <c r="O621" s="61">
        <f t="shared" si="566"/>
        <v>0</v>
      </c>
      <c r="Q621" s="14">
        <f t="shared" si="567"/>
        <v>0</v>
      </c>
      <c r="R621" s="14">
        <f t="shared" si="568"/>
        <v>0</v>
      </c>
      <c r="S621" s="62">
        <f t="shared" si="569"/>
        <v>1</v>
      </c>
      <c r="T621" s="21">
        <f t="shared" si="570"/>
        <v>0</v>
      </c>
      <c r="U621" s="3">
        <f t="shared" si="571"/>
        <v>1</v>
      </c>
      <c r="V621" s="3">
        <f t="shared" si="572"/>
        <v>1</v>
      </c>
      <c r="W621" s="3" t="e">
        <f t="shared" si="573"/>
        <v>#NUM!</v>
      </c>
      <c r="X621" s="50" t="e">
        <f t="shared" si="574"/>
        <v>#NUM!</v>
      </c>
      <c r="Y621" s="50" t="e">
        <f t="shared" si="575"/>
        <v>#NUM!</v>
      </c>
      <c r="Z621" s="14" t="e">
        <f t="shared" si="576"/>
        <v>#NUM!</v>
      </c>
      <c r="AA621" s="14" t="e">
        <f t="shared" si="577"/>
        <v>#NUM!</v>
      </c>
      <c r="AB621" s="21">
        <f t="shared" si="578"/>
        <v>0</v>
      </c>
      <c r="AC621" s="21">
        <f t="shared" si="579"/>
        <v>0</v>
      </c>
    </row>
    <row r="622" spans="1:29" ht="15" hidden="1" customHeight="1" outlineLevel="1" x14ac:dyDescent="0.45">
      <c r="A622" s="77" t="s">
        <v>851</v>
      </c>
      <c r="B622" s="169"/>
      <c r="C622" s="149" t="s">
        <v>49</v>
      </c>
      <c r="D622" s="128"/>
      <c r="E622" s="135"/>
      <c r="F622" s="55"/>
      <c r="G622" s="55"/>
      <c r="H622" s="56"/>
      <c r="I622" s="57"/>
      <c r="J622" s="75">
        <f t="shared" si="561"/>
        <v>0</v>
      </c>
      <c r="K622" s="76">
        <f t="shared" si="562"/>
        <v>0</v>
      </c>
      <c r="L622" s="78">
        <f t="shared" si="563"/>
        <v>0</v>
      </c>
      <c r="M622" s="79">
        <f t="shared" si="564"/>
        <v>0</v>
      </c>
      <c r="N622" s="60">
        <f t="shared" si="565"/>
        <v>0</v>
      </c>
      <c r="O622" s="61">
        <f t="shared" si="566"/>
        <v>0</v>
      </c>
      <c r="Q622" s="14">
        <f t="shared" si="567"/>
        <v>0</v>
      </c>
      <c r="R622" s="14">
        <f t="shared" si="568"/>
        <v>0</v>
      </c>
      <c r="S622" s="62">
        <f t="shared" si="569"/>
        <v>1</v>
      </c>
      <c r="T622" s="21">
        <f t="shared" si="570"/>
        <v>0</v>
      </c>
      <c r="U622" s="3">
        <f t="shared" si="571"/>
        <v>1</v>
      </c>
      <c r="V622" s="3">
        <f t="shared" si="572"/>
        <v>1</v>
      </c>
      <c r="W622" s="3" t="e">
        <f t="shared" si="573"/>
        <v>#NUM!</v>
      </c>
      <c r="X622" s="50" t="e">
        <f t="shared" si="574"/>
        <v>#NUM!</v>
      </c>
      <c r="Y622" s="50" t="e">
        <f t="shared" si="575"/>
        <v>#NUM!</v>
      </c>
      <c r="Z622" s="14" t="e">
        <f t="shared" si="576"/>
        <v>#NUM!</v>
      </c>
      <c r="AA622" s="14" t="e">
        <f t="shared" si="577"/>
        <v>#NUM!</v>
      </c>
      <c r="AB622" s="21">
        <f t="shared" si="578"/>
        <v>0</v>
      </c>
      <c r="AC622" s="21">
        <f t="shared" si="579"/>
        <v>0</v>
      </c>
    </row>
    <row r="623" spans="1:29" ht="15" hidden="1" customHeight="1" outlineLevel="1" x14ac:dyDescent="0.45">
      <c r="A623" s="77" t="s">
        <v>852</v>
      </c>
      <c r="B623" s="169"/>
      <c r="C623" s="149" t="s">
        <v>50</v>
      </c>
      <c r="D623" s="128"/>
      <c r="E623" s="135"/>
      <c r="F623" s="55"/>
      <c r="G623" s="55"/>
      <c r="H623" s="56"/>
      <c r="I623" s="57"/>
      <c r="J623" s="75">
        <f t="shared" si="561"/>
        <v>0</v>
      </c>
      <c r="K623" s="76">
        <f t="shared" si="562"/>
        <v>0</v>
      </c>
      <c r="L623" s="78">
        <f t="shared" si="563"/>
        <v>0</v>
      </c>
      <c r="M623" s="79">
        <f t="shared" si="564"/>
        <v>0</v>
      </c>
      <c r="N623" s="60">
        <f t="shared" si="565"/>
        <v>0</v>
      </c>
      <c r="O623" s="61">
        <f t="shared" si="566"/>
        <v>0</v>
      </c>
      <c r="Q623" s="14">
        <f t="shared" si="567"/>
        <v>0</v>
      </c>
      <c r="R623" s="14">
        <f t="shared" si="568"/>
        <v>0</v>
      </c>
      <c r="S623" s="62">
        <f t="shared" si="569"/>
        <v>1</v>
      </c>
      <c r="T623" s="21">
        <f t="shared" si="570"/>
        <v>0</v>
      </c>
      <c r="U623" s="3">
        <f t="shared" si="571"/>
        <v>1</v>
      </c>
      <c r="V623" s="3">
        <f t="shared" si="572"/>
        <v>1</v>
      </c>
      <c r="W623" s="3" t="e">
        <f t="shared" si="573"/>
        <v>#NUM!</v>
      </c>
      <c r="X623" s="50" t="e">
        <f t="shared" si="574"/>
        <v>#NUM!</v>
      </c>
      <c r="Y623" s="50" t="e">
        <f t="shared" si="575"/>
        <v>#NUM!</v>
      </c>
      <c r="Z623" s="14" t="e">
        <f t="shared" si="576"/>
        <v>#NUM!</v>
      </c>
      <c r="AA623" s="14" t="e">
        <f t="shared" si="577"/>
        <v>#NUM!</v>
      </c>
      <c r="AB623" s="21">
        <f t="shared" si="578"/>
        <v>0</v>
      </c>
      <c r="AC623" s="21">
        <f t="shared" si="579"/>
        <v>0</v>
      </c>
    </row>
    <row r="624" spans="1:29" ht="15" hidden="1" customHeight="1" outlineLevel="1" x14ac:dyDescent="0.45">
      <c r="A624" s="77" t="s">
        <v>853</v>
      </c>
      <c r="B624" s="169"/>
      <c r="C624" s="149" t="s">
        <v>51</v>
      </c>
      <c r="D624" s="128"/>
      <c r="E624" s="135"/>
      <c r="F624" s="55"/>
      <c r="G624" s="55"/>
      <c r="H624" s="56"/>
      <c r="I624" s="57"/>
      <c r="J624" s="75">
        <f t="shared" si="561"/>
        <v>0</v>
      </c>
      <c r="K624" s="76">
        <f t="shared" si="562"/>
        <v>0</v>
      </c>
      <c r="L624" s="78">
        <f t="shared" si="563"/>
        <v>0</v>
      </c>
      <c r="M624" s="79">
        <f t="shared" si="564"/>
        <v>0</v>
      </c>
      <c r="N624" s="60">
        <f t="shared" si="565"/>
        <v>0</v>
      </c>
      <c r="O624" s="61">
        <f t="shared" si="566"/>
        <v>0</v>
      </c>
      <c r="Q624" s="14">
        <f t="shared" si="567"/>
        <v>0</v>
      </c>
      <c r="R624" s="14">
        <f t="shared" si="568"/>
        <v>0</v>
      </c>
      <c r="S624" s="62">
        <f t="shared" si="569"/>
        <v>1</v>
      </c>
      <c r="T624" s="21">
        <f t="shared" si="570"/>
        <v>0</v>
      </c>
      <c r="U624" s="3">
        <f t="shared" si="571"/>
        <v>1</v>
      </c>
      <c r="V624" s="3">
        <f t="shared" si="572"/>
        <v>1</v>
      </c>
      <c r="W624" s="3" t="e">
        <f t="shared" si="573"/>
        <v>#NUM!</v>
      </c>
      <c r="X624" s="50" t="e">
        <f t="shared" si="574"/>
        <v>#NUM!</v>
      </c>
      <c r="Y624" s="50" t="e">
        <f t="shared" si="575"/>
        <v>#NUM!</v>
      </c>
      <c r="Z624" s="14" t="e">
        <f t="shared" si="576"/>
        <v>#NUM!</v>
      </c>
      <c r="AA624" s="14" t="e">
        <f t="shared" si="577"/>
        <v>#NUM!</v>
      </c>
      <c r="AB624" s="21">
        <f t="shared" si="578"/>
        <v>0</v>
      </c>
      <c r="AC624" s="21">
        <f t="shared" si="579"/>
        <v>0</v>
      </c>
    </row>
    <row r="625" spans="1:29" ht="15" hidden="1" customHeight="1" outlineLevel="1" x14ac:dyDescent="0.45">
      <c r="A625" s="77" t="s">
        <v>854</v>
      </c>
      <c r="B625" s="169"/>
      <c r="C625" s="149" t="s">
        <v>51</v>
      </c>
      <c r="D625" s="128"/>
      <c r="E625" s="135"/>
      <c r="F625" s="55"/>
      <c r="G625" s="55"/>
      <c r="H625" s="56"/>
      <c r="I625" s="57"/>
      <c r="J625" s="75">
        <f t="shared" si="561"/>
        <v>0</v>
      </c>
      <c r="K625" s="76">
        <f t="shared" si="562"/>
        <v>0</v>
      </c>
      <c r="L625" s="78">
        <f t="shared" si="563"/>
        <v>0</v>
      </c>
      <c r="M625" s="79">
        <f t="shared" si="564"/>
        <v>0</v>
      </c>
      <c r="N625" s="60">
        <f t="shared" si="565"/>
        <v>0</v>
      </c>
      <c r="O625" s="61">
        <f t="shared" si="566"/>
        <v>0</v>
      </c>
      <c r="Q625" s="14">
        <f t="shared" si="567"/>
        <v>0</v>
      </c>
      <c r="R625" s="14">
        <f t="shared" si="568"/>
        <v>0</v>
      </c>
      <c r="S625" s="62">
        <f t="shared" si="569"/>
        <v>1</v>
      </c>
      <c r="T625" s="21">
        <f t="shared" si="570"/>
        <v>0</v>
      </c>
      <c r="U625" s="3">
        <f t="shared" si="571"/>
        <v>1</v>
      </c>
      <c r="V625" s="3">
        <f t="shared" si="572"/>
        <v>1</v>
      </c>
      <c r="W625" s="3" t="e">
        <f t="shared" si="573"/>
        <v>#NUM!</v>
      </c>
      <c r="X625" s="50" t="e">
        <f t="shared" si="574"/>
        <v>#NUM!</v>
      </c>
      <c r="Y625" s="50" t="e">
        <f t="shared" si="575"/>
        <v>#NUM!</v>
      </c>
      <c r="Z625" s="14" t="e">
        <f t="shared" si="576"/>
        <v>#NUM!</v>
      </c>
      <c r="AA625" s="14" t="e">
        <f t="shared" si="577"/>
        <v>#NUM!</v>
      </c>
      <c r="AB625" s="21">
        <f t="shared" si="578"/>
        <v>0</v>
      </c>
      <c r="AC625" s="21">
        <f t="shared" si="579"/>
        <v>0</v>
      </c>
    </row>
    <row r="626" spans="1:29" ht="15" hidden="1" customHeight="1" outlineLevel="1" x14ac:dyDescent="0.45">
      <c r="A626" s="77" t="s">
        <v>855</v>
      </c>
      <c r="B626" s="169"/>
      <c r="C626" s="149" t="s">
        <v>53</v>
      </c>
      <c r="D626" s="128"/>
      <c r="E626" s="135"/>
      <c r="F626" s="55"/>
      <c r="G626" s="55"/>
      <c r="H626" s="56"/>
      <c r="I626" s="57"/>
      <c r="J626" s="75">
        <f t="shared" si="561"/>
        <v>0</v>
      </c>
      <c r="K626" s="76">
        <f t="shared" si="562"/>
        <v>0</v>
      </c>
      <c r="L626" s="78">
        <f t="shared" si="563"/>
        <v>0</v>
      </c>
      <c r="M626" s="79">
        <f t="shared" si="564"/>
        <v>0</v>
      </c>
      <c r="N626" s="60">
        <f t="shared" si="565"/>
        <v>0</v>
      </c>
      <c r="O626" s="61">
        <f t="shared" si="566"/>
        <v>0</v>
      </c>
      <c r="Q626" s="14">
        <f t="shared" si="567"/>
        <v>0</v>
      </c>
      <c r="R626" s="14">
        <f t="shared" si="568"/>
        <v>0</v>
      </c>
      <c r="S626" s="62">
        <f t="shared" si="569"/>
        <v>1</v>
      </c>
      <c r="T626" s="21">
        <f t="shared" si="570"/>
        <v>0</v>
      </c>
      <c r="U626" s="3">
        <f t="shared" si="571"/>
        <v>1</v>
      </c>
      <c r="V626" s="3">
        <f t="shared" si="572"/>
        <v>1</v>
      </c>
      <c r="W626" s="3" t="e">
        <f t="shared" si="573"/>
        <v>#NUM!</v>
      </c>
      <c r="X626" s="50" t="e">
        <f t="shared" si="574"/>
        <v>#NUM!</v>
      </c>
      <c r="Y626" s="50" t="e">
        <f t="shared" si="575"/>
        <v>#NUM!</v>
      </c>
      <c r="Z626" s="14" t="e">
        <f t="shared" si="576"/>
        <v>#NUM!</v>
      </c>
      <c r="AA626" s="14" t="e">
        <f t="shared" si="577"/>
        <v>#NUM!</v>
      </c>
      <c r="AB626" s="21">
        <f t="shared" si="578"/>
        <v>0</v>
      </c>
      <c r="AC626" s="21">
        <f t="shared" si="579"/>
        <v>0</v>
      </c>
    </row>
    <row r="627" spans="1:29" ht="15" hidden="1" customHeight="1" outlineLevel="1" x14ac:dyDescent="0.45">
      <c r="A627" s="51" t="s">
        <v>856</v>
      </c>
      <c r="B627" s="169"/>
      <c r="C627" s="149" t="s">
        <v>54</v>
      </c>
      <c r="D627" s="128"/>
      <c r="E627" s="135"/>
      <c r="F627" s="55"/>
      <c r="G627" s="55"/>
      <c r="H627" s="56"/>
      <c r="I627" s="57"/>
      <c r="J627" s="75">
        <f t="shared" si="561"/>
        <v>0</v>
      </c>
      <c r="K627" s="76">
        <f t="shared" si="562"/>
        <v>0</v>
      </c>
      <c r="L627" s="78">
        <f t="shared" si="563"/>
        <v>0</v>
      </c>
      <c r="M627" s="79">
        <f t="shared" si="564"/>
        <v>0</v>
      </c>
      <c r="N627" s="60">
        <f t="shared" si="565"/>
        <v>0</v>
      </c>
      <c r="O627" s="61">
        <f t="shared" si="566"/>
        <v>0</v>
      </c>
      <c r="Q627" s="14">
        <f t="shared" si="567"/>
        <v>0</v>
      </c>
      <c r="R627" s="14">
        <f t="shared" si="568"/>
        <v>0</v>
      </c>
      <c r="S627" s="62">
        <f t="shared" si="569"/>
        <v>1</v>
      </c>
      <c r="T627" s="21">
        <f t="shared" si="570"/>
        <v>0</v>
      </c>
      <c r="U627" s="3">
        <f t="shared" si="571"/>
        <v>1</v>
      </c>
      <c r="V627" s="3">
        <f t="shared" si="572"/>
        <v>1</v>
      </c>
      <c r="W627" s="3" t="e">
        <f t="shared" si="573"/>
        <v>#NUM!</v>
      </c>
      <c r="X627" s="50" t="e">
        <f t="shared" si="574"/>
        <v>#NUM!</v>
      </c>
      <c r="Y627" s="50" t="e">
        <f t="shared" si="575"/>
        <v>#NUM!</v>
      </c>
      <c r="Z627" s="14" t="e">
        <f t="shared" si="576"/>
        <v>#NUM!</v>
      </c>
      <c r="AA627" s="14" t="e">
        <f t="shared" si="577"/>
        <v>#NUM!</v>
      </c>
      <c r="AB627" s="21">
        <f t="shared" si="578"/>
        <v>0</v>
      </c>
      <c r="AC627" s="21">
        <f t="shared" si="579"/>
        <v>0</v>
      </c>
    </row>
    <row r="628" spans="1:29" ht="15" customHeight="1" collapsed="1" x14ac:dyDescent="0.45">
      <c r="A628" s="51" t="s">
        <v>857</v>
      </c>
      <c r="B628" s="169"/>
      <c r="C628" s="101" t="s">
        <v>241</v>
      </c>
      <c r="D628" s="129"/>
      <c r="E628" s="65"/>
      <c r="F628" s="65"/>
      <c r="G628" s="65"/>
      <c r="H628" s="65"/>
      <c r="I628" s="130"/>
      <c r="J628" s="102">
        <f>SUM(J629:J648)</f>
        <v>0</v>
      </c>
      <c r="K628" s="47">
        <f t="shared" ref="K628:O628" si="580">SUM(K629:K648)</f>
        <v>0</v>
      </c>
      <c r="L628" s="46">
        <f t="shared" si="580"/>
        <v>0</v>
      </c>
      <c r="M628" s="47">
        <f t="shared" si="580"/>
        <v>0</v>
      </c>
      <c r="N628" s="48">
        <f t="shared" si="580"/>
        <v>0</v>
      </c>
      <c r="O628" s="49">
        <f t="shared" si="580"/>
        <v>0</v>
      </c>
    </row>
    <row r="629" spans="1:29" ht="15" hidden="1" customHeight="1" outlineLevel="1" x14ac:dyDescent="0.45">
      <c r="A629" s="77" t="s">
        <v>858</v>
      </c>
      <c r="B629" s="169"/>
      <c r="C629" s="56" t="s">
        <v>5</v>
      </c>
      <c r="D629" s="128"/>
      <c r="E629" s="135"/>
      <c r="F629" s="55"/>
      <c r="G629" s="55"/>
      <c r="H629" s="56"/>
      <c r="I629" s="57"/>
      <c r="J629" s="75">
        <f t="shared" ref="J629:J648" si="581">IF(F629="ja",T629,0)</f>
        <v>0</v>
      </c>
      <c r="K629" s="76">
        <f t="shared" ref="K629:K648" si="582">IF(F629="nein",T629,0)</f>
        <v>0</v>
      </c>
      <c r="L629" s="78">
        <f t="shared" ref="L629:L648" si="583">IF(F629="ja",AC629,0)</f>
        <v>0</v>
      </c>
      <c r="M629" s="79">
        <f t="shared" ref="M629:M648" si="584">IF(F629="nein",AC629,0)</f>
        <v>0</v>
      </c>
      <c r="N629" s="60">
        <f t="shared" ref="N629:N648" si="585">J629+K629</f>
        <v>0</v>
      </c>
      <c r="O629" s="61">
        <f t="shared" ref="O629:O648" si="586">L629+M629</f>
        <v>0</v>
      </c>
      <c r="Q629" s="14">
        <f t="shared" ref="Q629:Q648" si="587">IF(AND(G629="nein",H629&gt;=K$12),H629,K$12)</f>
        <v>0</v>
      </c>
      <c r="R629" s="14">
        <f t="shared" ref="R629:R648" si="588">IF(AND(H629="",I629="",E629&lt;&gt;"",F629&lt;&gt;""),N$12,IF(AND(I629="",E629=""),0,IF(AND(E629&lt;&gt;"",I629&lt;&gt;"",I629&lt;=N$12),I629,IF(AND(E629&lt;&gt;"",I629&lt;&gt;"",I629&gt;N$12),IF(F629="nein",I629="",N$12),N$12))))</f>
        <v>0</v>
      </c>
      <c r="S629" s="62">
        <f t="shared" ref="S629:S648" si="589">IF(ISERROR(DATEDIF(Q629,R629,"d")+1),0,(DATEDIF(Q629,R629,"d")+1))</f>
        <v>1</v>
      </c>
      <c r="T629" s="21">
        <f t="shared" ref="T629:T648" si="590">IF(G629="ja",E629/38.5,S629/$R$18*E629/38.5)</f>
        <v>0</v>
      </c>
      <c r="U629" s="3">
        <f t="shared" ref="U629:U648" si="591">MONTH(Q629)</f>
        <v>1</v>
      </c>
      <c r="V629" s="3">
        <f t="shared" ref="V629:V648" si="592">MONTH(R629)</f>
        <v>1</v>
      </c>
      <c r="W629" s="3" t="e">
        <f t="shared" ref="W629:W648" si="593">IF($G629="ja",1,IF(AND((W$6&gt;=EOMONTH($H629,-1)+1),W$6&lt;=$R629),1,0))</f>
        <v>#NUM!</v>
      </c>
      <c r="X629" s="50" t="e">
        <f t="shared" ref="X629:X648" si="594">IF($U629=W$10,"A","")</f>
        <v>#NUM!</v>
      </c>
      <c r="Y629" s="50" t="e">
        <f t="shared" ref="Y629:Y648" si="595">IF($V629=W$10,"E","")</f>
        <v>#NUM!</v>
      </c>
      <c r="Z629" s="14" t="e">
        <f t="shared" ref="Z629:Z648" si="596">IF(AND(W629=1,X629="A"),$Q629,IF(AND(W629=1,X629&lt;&gt;"A"),W$6,""))</f>
        <v>#NUM!</v>
      </c>
      <c r="AA629" s="14" t="e">
        <f t="shared" ref="AA629:AA648" si="597">IF(AND(W629=1,Y629="E"),$R629,IF(AND(W629=1,Y629&lt;&gt;"E"),W$8,""))</f>
        <v>#NUM!</v>
      </c>
      <c r="AB629" s="21">
        <f t="shared" ref="AB629:AB648" si="598">IF(ISERROR(DATEDIF(Z629,AA629,"d")+1),0,DATEDIF(Z629,AA629,"d")+1)</f>
        <v>0</v>
      </c>
      <c r="AC629" s="21">
        <f t="shared" ref="AC629:AC648" si="599">IF(ISERROR(AB629/W$12*$E629/38.5),0,AB629/W$12*$E629/38.5)</f>
        <v>0</v>
      </c>
    </row>
    <row r="630" spans="1:29" ht="15" hidden="1" customHeight="1" outlineLevel="1" x14ac:dyDescent="0.45">
      <c r="A630" s="77" t="s">
        <v>859</v>
      </c>
      <c r="B630" s="169"/>
      <c r="C630" s="56" t="s">
        <v>4</v>
      </c>
      <c r="D630" s="128"/>
      <c r="E630" s="135"/>
      <c r="F630" s="55"/>
      <c r="G630" s="55"/>
      <c r="H630" s="56"/>
      <c r="I630" s="57"/>
      <c r="J630" s="75">
        <f t="shared" si="581"/>
        <v>0</v>
      </c>
      <c r="K630" s="76">
        <f t="shared" si="582"/>
        <v>0</v>
      </c>
      <c r="L630" s="78">
        <f t="shared" si="583"/>
        <v>0</v>
      </c>
      <c r="M630" s="79">
        <f t="shared" si="584"/>
        <v>0</v>
      </c>
      <c r="N630" s="60">
        <f t="shared" si="585"/>
        <v>0</v>
      </c>
      <c r="O630" s="61">
        <f t="shared" si="586"/>
        <v>0</v>
      </c>
      <c r="Q630" s="14">
        <f t="shared" si="587"/>
        <v>0</v>
      </c>
      <c r="R630" s="14">
        <f t="shared" si="588"/>
        <v>0</v>
      </c>
      <c r="S630" s="62">
        <f t="shared" si="589"/>
        <v>1</v>
      </c>
      <c r="T630" s="21">
        <f t="shared" si="590"/>
        <v>0</v>
      </c>
      <c r="U630" s="3">
        <f t="shared" si="591"/>
        <v>1</v>
      </c>
      <c r="V630" s="3">
        <f t="shared" si="592"/>
        <v>1</v>
      </c>
      <c r="W630" s="3" t="e">
        <f t="shared" si="593"/>
        <v>#NUM!</v>
      </c>
      <c r="X630" s="50" t="e">
        <f t="shared" si="594"/>
        <v>#NUM!</v>
      </c>
      <c r="Y630" s="50" t="e">
        <f t="shared" si="595"/>
        <v>#NUM!</v>
      </c>
      <c r="Z630" s="14" t="e">
        <f t="shared" si="596"/>
        <v>#NUM!</v>
      </c>
      <c r="AA630" s="14" t="e">
        <f t="shared" si="597"/>
        <v>#NUM!</v>
      </c>
      <c r="AB630" s="21">
        <f t="shared" si="598"/>
        <v>0</v>
      </c>
      <c r="AC630" s="21">
        <f t="shared" si="599"/>
        <v>0</v>
      </c>
    </row>
    <row r="631" spans="1:29" ht="15" hidden="1" customHeight="1" outlineLevel="1" x14ac:dyDescent="0.45">
      <c r="A631" s="77" t="s">
        <v>860</v>
      </c>
      <c r="B631" s="169"/>
      <c r="C631" s="56" t="s">
        <v>3</v>
      </c>
      <c r="D631" s="128"/>
      <c r="E631" s="135"/>
      <c r="F631" s="55"/>
      <c r="G631" s="55"/>
      <c r="H631" s="56"/>
      <c r="I631" s="57"/>
      <c r="J631" s="75">
        <f t="shared" si="581"/>
        <v>0</v>
      </c>
      <c r="K631" s="76">
        <f t="shared" si="582"/>
        <v>0</v>
      </c>
      <c r="L631" s="78">
        <f t="shared" si="583"/>
        <v>0</v>
      </c>
      <c r="M631" s="79">
        <f t="shared" si="584"/>
        <v>0</v>
      </c>
      <c r="N631" s="60">
        <f t="shared" si="585"/>
        <v>0</v>
      </c>
      <c r="O631" s="61">
        <f t="shared" si="586"/>
        <v>0</v>
      </c>
      <c r="Q631" s="14">
        <f t="shared" si="587"/>
        <v>0</v>
      </c>
      <c r="R631" s="14">
        <f t="shared" si="588"/>
        <v>0</v>
      </c>
      <c r="S631" s="62">
        <f t="shared" si="589"/>
        <v>1</v>
      </c>
      <c r="T631" s="21">
        <f t="shared" si="590"/>
        <v>0</v>
      </c>
      <c r="U631" s="3">
        <f t="shared" si="591"/>
        <v>1</v>
      </c>
      <c r="V631" s="3">
        <f t="shared" si="592"/>
        <v>1</v>
      </c>
      <c r="W631" s="3" t="e">
        <f t="shared" si="593"/>
        <v>#NUM!</v>
      </c>
      <c r="X631" s="50" t="e">
        <f t="shared" si="594"/>
        <v>#NUM!</v>
      </c>
      <c r="Y631" s="50" t="e">
        <f t="shared" si="595"/>
        <v>#NUM!</v>
      </c>
      <c r="Z631" s="14" t="e">
        <f t="shared" si="596"/>
        <v>#NUM!</v>
      </c>
      <c r="AA631" s="14" t="e">
        <f t="shared" si="597"/>
        <v>#NUM!</v>
      </c>
      <c r="AB631" s="21">
        <f t="shared" si="598"/>
        <v>0</v>
      </c>
      <c r="AC631" s="21">
        <f t="shared" si="599"/>
        <v>0</v>
      </c>
    </row>
    <row r="632" spans="1:29" ht="15" hidden="1" customHeight="1" outlineLevel="1" x14ac:dyDescent="0.45">
      <c r="A632" s="77" t="s">
        <v>861</v>
      </c>
      <c r="B632" s="169"/>
      <c r="C632" s="56" t="s">
        <v>2</v>
      </c>
      <c r="D632" s="128"/>
      <c r="E632" s="135"/>
      <c r="F632" s="55"/>
      <c r="G632" s="55"/>
      <c r="H632" s="56"/>
      <c r="I632" s="57"/>
      <c r="J632" s="75">
        <f t="shared" si="581"/>
        <v>0</v>
      </c>
      <c r="K632" s="76">
        <f t="shared" si="582"/>
        <v>0</v>
      </c>
      <c r="L632" s="78">
        <f t="shared" si="583"/>
        <v>0</v>
      </c>
      <c r="M632" s="79">
        <f t="shared" si="584"/>
        <v>0</v>
      </c>
      <c r="N632" s="60">
        <f t="shared" si="585"/>
        <v>0</v>
      </c>
      <c r="O632" s="61">
        <f t="shared" si="586"/>
        <v>0</v>
      </c>
      <c r="Q632" s="14">
        <f t="shared" si="587"/>
        <v>0</v>
      </c>
      <c r="R632" s="14">
        <f t="shared" si="588"/>
        <v>0</v>
      </c>
      <c r="S632" s="62">
        <f t="shared" si="589"/>
        <v>1</v>
      </c>
      <c r="T632" s="21">
        <f t="shared" si="590"/>
        <v>0</v>
      </c>
      <c r="U632" s="3">
        <f t="shared" si="591"/>
        <v>1</v>
      </c>
      <c r="V632" s="3">
        <f t="shared" si="592"/>
        <v>1</v>
      </c>
      <c r="W632" s="3" t="e">
        <f t="shared" si="593"/>
        <v>#NUM!</v>
      </c>
      <c r="X632" s="50" t="e">
        <f t="shared" si="594"/>
        <v>#NUM!</v>
      </c>
      <c r="Y632" s="50" t="e">
        <f t="shared" si="595"/>
        <v>#NUM!</v>
      </c>
      <c r="Z632" s="14" t="e">
        <f t="shared" si="596"/>
        <v>#NUM!</v>
      </c>
      <c r="AA632" s="14" t="e">
        <f t="shared" si="597"/>
        <v>#NUM!</v>
      </c>
      <c r="AB632" s="21">
        <f t="shared" si="598"/>
        <v>0</v>
      </c>
      <c r="AC632" s="21">
        <f t="shared" si="599"/>
        <v>0</v>
      </c>
    </row>
    <row r="633" spans="1:29" ht="15" hidden="1" customHeight="1" outlineLevel="1" x14ac:dyDescent="0.45">
      <c r="A633" s="77" t="s">
        <v>862</v>
      </c>
      <c r="B633" s="169"/>
      <c r="C633" s="56" t="s">
        <v>1</v>
      </c>
      <c r="D633" s="128"/>
      <c r="E633" s="135"/>
      <c r="F633" s="55"/>
      <c r="G633" s="55"/>
      <c r="H633" s="56"/>
      <c r="I633" s="57"/>
      <c r="J633" s="75">
        <f t="shared" si="581"/>
        <v>0</v>
      </c>
      <c r="K633" s="76">
        <f t="shared" si="582"/>
        <v>0</v>
      </c>
      <c r="L633" s="78">
        <f t="shared" si="583"/>
        <v>0</v>
      </c>
      <c r="M633" s="79">
        <f t="shared" si="584"/>
        <v>0</v>
      </c>
      <c r="N633" s="60">
        <f t="shared" si="585"/>
        <v>0</v>
      </c>
      <c r="O633" s="61">
        <f t="shared" si="586"/>
        <v>0</v>
      </c>
      <c r="Q633" s="14">
        <f t="shared" si="587"/>
        <v>0</v>
      </c>
      <c r="R633" s="14">
        <f t="shared" si="588"/>
        <v>0</v>
      </c>
      <c r="S633" s="62">
        <f t="shared" si="589"/>
        <v>1</v>
      </c>
      <c r="T633" s="21">
        <f t="shared" si="590"/>
        <v>0</v>
      </c>
      <c r="U633" s="3">
        <f t="shared" si="591"/>
        <v>1</v>
      </c>
      <c r="V633" s="3">
        <f t="shared" si="592"/>
        <v>1</v>
      </c>
      <c r="W633" s="3" t="e">
        <f t="shared" si="593"/>
        <v>#NUM!</v>
      </c>
      <c r="X633" s="50" t="e">
        <f t="shared" si="594"/>
        <v>#NUM!</v>
      </c>
      <c r="Y633" s="50" t="e">
        <f t="shared" si="595"/>
        <v>#NUM!</v>
      </c>
      <c r="Z633" s="14" t="e">
        <f t="shared" si="596"/>
        <v>#NUM!</v>
      </c>
      <c r="AA633" s="14" t="e">
        <f t="shared" si="597"/>
        <v>#NUM!</v>
      </c>
      <c r="AB633" s="21">
        <f t="shared" si="598"/>
        <v>0</v>
      </c>
      <c r="AC633" s="21">
        <f t="shared" si="599"/>
        <v>0</v>
      </c>
    </row>
    <row r="634" spans="1:29" ht="15" hidden="1" customHeight="1" outlineLevel="1" x14ac:dyDescent="0.45">
      <c r="A634" s="77" t="s">
        <v>863</v>
      </c>
      <c r="B634" s="169"/>
      <c r="C634" s="56" t="s">
        <v>35</v>
      </c>
      <c r="D634" s="128"/>
      <c r="E634" s="135"/>
      <c r="F634" s="55"/>
      <c r="G634" s="55"/>
      <c r="H634" s="56"/>
      <c r="I634" s="57"/>
      <c r="J634" s="75">
        <f t="shared" si="581"/>
        <v>0</v>
      </c>
      <c r="K634" s="76">
        <f t="shared" si="582"/>
        <v>0</v>
      </c>
      <c r="L634" s="78">
        <f t="shared" si="583"/>
        <v>0</v>
      </c>
      <c r="M634" s="79">
        <f t="shared" si="584"/>
        <v>0</v>
      </c>
      <c r="N634" s="60">
        <f t="shared" si="585"/>
        <v>0</v>
      </c>
      <c r="O634" s="61">
        <f t="shared" si="586"/>
        <v>0</v>
      </c>
      <c r="Q634" s="14">
        <f t="shared" si="587"/>
        <v>0</v>
      </c>
      <c r="R634" s="14">
        <f t="shared" si="588"/>
        <v>0</v>
      </c>
      <c r="S634" s="62">
        <f t="shared" si="589"/>
        <v>1</v>
      </c>
      <c r="T634" s="21">
        <f t="shared" si="590"/>
        <v>0</v>
      </c>
      <c r="U634" s="3">
        <f t="shared" si="591"/>
        <v>1</v>
      </c>
      <c r="V634" s="3">
        <f t="shared" si="592"/>
        <v>1</v>
      </c>
      <c r="W634" s="3" t="e">
        <f t="shared" si="593"/>
        <v>#NUM!</v>
      </c>
      <c r="X634" s="50" t="e">
        <f t="shared" si="594"/>
        <v>#NUM!</v>
      </c>
      <c r="Y634" s="50" t="e">
        <f t="shared" si="595"/>
        <v>#NUM!</v>
      </c>
      <c r="Z634" s="14" t="e">
        <f t="shared" si="596"/>
        <v>#NUM!</v>
      </c>
      <c r="AA634" s="14" t="e">
        <f t="shared" si="597"/>
        <v>#NUM!</v>
      </c>
      <c r="AB634" s="21">
        <f t="shared" si="598"/>
        <v>0</v>
      </c>
      <c r="AC634" s="21">
        <f t="shared" si="599"/>
        <v>0</v>
      </c>
    </row>
    <row r="635" spans="1:29" ht="15" hidden="1" customHeight="1" outlineLevel="1" x14ac:dyDescent="0.45">
      <c r="A635" s="77" t="s">
        <v>864</v>
      </c>
      <c r="B635" s="169"/>
      <c r="C635" s="56" t="s">
        <v>36</v>
      </c>
      <c r="D635" s="128"/>
      <c r="E635" s="135"/>
      <c r="F635" s="55"/>
      <c r="G635" s="55"/>
      <c r="H635" s="56"/>
      <c r="I635" s="57"/>
      <c r="J635" s="75">
        <f t="shared" si="581"/>
        <v>0</v>
      </c>
      <c r="K635" s="76">
        <f t="shared" si="582"/>
        <v>0</v>
      </c>
      <c r="L635" s="78">
        <f t="shared" si="583"/>
        <v>0</v>
      </c>
      <c r="M635" s="79">
        <f t="shared" si="584"/>
        <v>0</v>
      </c>
      <c r="N635" s="60">
        <f t="shared" si="585"/>
        <v>0</v>
      </c>
      <c r="O635" s="61">
        <f t="shared" si="586"/>
        <v>0</v>
      </c>
      <c r="Q635" s="14">
        <f t="shared" si="587"/>
        <v>0</v>
      </c>
      <c r="R635" s="14">
        <f t="shared" si="588"/>
        <v>0</v>
      </c>
      <c r="S635" s="62">
        <f t="shared" si="589"/>
        <v>1</v>
      </c>
      <c r="T635" s="21">
        <f t="shared" si="590"/>
        <v>0</v>
      </c>
      <c r="U635" s="3">
        <f t="shared" si="591"/>
        <v>1</v>
      </c>
      <c r="V635" s="3">
        <f t="shared" si="592"/>
        <v>1</v>
      </c>
      <c r="W635" s="3" t="e">
        <f t="shared" si="593"/>
        <v>#NUM!</v>
      </c>
      <c r="X635" s="50" t="e">
        <f t="shared" si="594"/>
        <v>#NUM!</v>
      </c>
      <c r="Y635" s="50" t="e">
        <f t="shared" si="595"/>
        <v>#NUM!</v>
      </c>
      <c r="Z635" s="14" t="e">
        <f t="shared" si="596"/>
        <v>#NUM!</v>
      </c>
      <c r="AA635" s="14" t="e">
        <f t="shared" si="597"/>
        <v>#NUM!</v>
      </c>
      <c r="AB635" s="21">
        <f t="shared" si="598"/>
        <v>0</v>
      </c>
      <c r="AC635" s="21">
        <f t="shared" si="599"/>
        <v>0</v>
      </c>
    </row>
    <row r="636" spans="1:29" ht="15" hidden="1" customHeight="1" outlineLevel="1" x14ac:dyDescent="0.45">
      <c r="A636" s="77" t="s">
        <v>865</v>
      </c>
      <c r="B636" s="169"/>
      <c r="C636" s="56" t="s">
        <v>37</v>
      </c>
      <c r="D636" s="128"/>
      <c r="E636" s="135"/>
      <c r="F636" s="55"/>
      <c r="G636" s="55"/>
      <c r="H636" s="56"/>
      <c r="I636" s="57"/>
      <c r="J636" s="75">
        <f t="shared" si="581"/>
        <v>0</v>
      </c>
      <c r="K636" s="76">
        <f t="shared" si="582"/>
        <v>0</v>
      </c>
      <c r="L636" s="78">
        <f t="shared" si="583"/>
        <v>0</v>
      </c>
      <c r="M636" s="79">
        <f t="shared" si="584"/>
        <v>0</v>
      </c>
      <c r="N636" s="60">
        <f t="shared" si="585"/>
        <v>0</v>
      </c>
      <c r="O636" s="61">
        <f t="shared" si="586"/>
        <v>0</v>
      </c>
      <c r="Q636" s="14">
        <f t="shared" si="587"/>
        <v>0</v>
      </c>
      <c r="R636" s="14">
        <f t="shared" si="588"/>
        <v>0</v>
      </c>
      <c r="S636" s="62">
        <f t="shared" si="589"/>
        <v>1</v>
      </c>
      <c r="T636" s="21">
        <f t="shared" si="590"/>
        <v>0</v>
      </c>
      <c r="U636" s="3">
        <f t="shared" si="591"/>
        <v>1</v>
      </c>
      <c r="V636" s="3">
        <f t="shared" si="592"/>
        <v>1</v>
      </c>
      <c r="W636" s="3" t="e">
        <f t="shared" si="593"/>
        <v>#NUM!</v>
      </c>
      <c r="X636" s="50" t="e">
        <f t="shared" si="594"/>
        <v>#NUM!</v>
      </c>
      <c r="Y636" s="50" t="e">
        <f t="shared" si="595"/>
        <v>#NUM!</v>
      </c>
      <c r="Z636" s="14" t="e">
        <f t="shared" si="596"/>
        <v>#NUM!</v>
      </c>
      <c r="AA636" s="14" t="e">
        <f t="shared" si="597"/>
        <v>#NUM!</v>
      </c>
      <c r="AB636" s="21">
        <f t="shared" si="598"/>
        <v>0</v>
      </c>
      <c r="AC636" s="21">
        <f t="shared" si="599"/>
        <v>0</v>
      </c>
    </row>
    <row r="637" spans="1:29" ht="15" hidden="1" customHeight="1" outlineLevel="1" x14ac:dyDescent="0.45">
      <c r="A637" s="77" t="s">
        <v>866</v>
      </c>
      <c r="B637" s="169"/>
      <c r="C637" s="56" t="s">
        <v>38</v>
      </c>
      <c r="D637" s="128"/>
      <c r="E637" s="135"/>
      <c r="F637" s="55"/>
      <c r="G637" s="55"/>
      <c r="H637" s="56"/>
      <c r="I637" s="57"/>
      <c r="J637" s="75">
        <f t="shared" si="581"/>
        <v>0</v>
      </c>
      <c r="K637" s="76">
        <f t="shared" si="582"/>
        <v>0</v>
      </c>
      <c r="L637" s="78">
        <f t="shared" si="583"/>
        <v>0</v>
      </c>
      <c r="M637" s="79">
        <f t="shared" si="584"/>
        <v>0</v>
      </c>
      <c r="N637" s="60">
        <f t="shared" si="585"/>
        <v>0</v>
      </c>
      <c r="O637" s="61">
        <f t="shared" si="586"/>
        <v>0</v>
      </c>
      <c r="Q637" s="14">
        <f t="shared" si="587"/>
        <v>0</v>
      </c>
      <c r="R637" s="14">
        <f t="shared" si="588"/>
        <v>0</v>
      </c>
      <c r="S637" s="62">
        <f t="shared" si="589"/>
        <v>1</v>
      </c>
      <c r="T637" s="21">
        <f t="shared" si="590"/>
        <v>0</v>
      </c>
      <c r="U637" s="3">
        <f t="shared" si="591"/>
        <v>1</v>
      </c>
      <c r="V637" s="3">
        <f t="shared" si="592"/>
        <v>1</v>
      </c>
      <c r="W637" s="3" t="e">
        <f t="shared" si="593"/>
        <v>#NUM!</v>
      </c>
      <c r="X637" s="50" t="e">
        <f t="shared" si="594"/>
        <v>#NUM!</v>
      </c>
      <c r="Y637" s="50" t="e">
        <f t="shared" si="595"/>
        <v>#NUM!</v>
      </c>
      <c r="Z637" s="14" t="e">
        <f t="shared" si="596"/>
        <v>#NUM!</v>
      </c>
      <c r="AA637" s="14" t="e">
        <f t="shared" si="597"/>
        <v>#NUM!</v>
      </c>
      <c r="AB637" s="21">
        <f t="shared" si="598"/>
        <v>0</v>
      </c>
      <c r="AC637" s="21">
        <f t="shared" si="599"/>
        <v>0</v>
      </c>
    </row>
    <row r="638" spans="1:29" ht="15" hidden="1" customHeight="1" outlineLevel="1" x14ac:dyDescent="0.45">
      <c r="A638" s="77" t="s">
        <v>867</v>
      </c>
      <c r="B638" s="169"/>
      <c r="C638" s="56" t="s">
        <v>39</v>
      </c>
      <c r="D638" s="128"/>
      <c r="E638" s="135"/>
      <c r="F638" s="55"/>
      <c r="G638" s="55"/>
      <c r="H638" s="56"/>
      <c r="I638" s="57"/>
      <c r="J638" s="75">
        <f t="shared" si="581"/>
        <v>0</v>
      </c>
      <c r="K638" s="76">
        <f t="shared" si="582"/>
        <v>0</v>
      </c>
      <c r="L638" s="78">
        <f t="shared" si="583"/>
        <v>0</v>
      </c>
      <c r="M638" s="79">
        <f t="shared" si="584"/>
        <v>0</v>
      </c>
      <c r="N638" s="60">
        <f t="shared" si="585"/>
        <v>0</v>
      </c>
      <c r="O638" s="61">
        <f t="shared" si="586"/>
        <v>0</v>
      </c>
      <c r="Q638" s="14">
        <f t="shared" si="587"/>
        <v>0</v>
      </c>
      <c r="R638" s="14">
        <f t="shared" si="588"/>
        <v>0</v>
      </c>
      <c r="S638" s="62">
        <f t="shared" si="589"/>
        <v>1</v>
      </c>
      <c r="T638" s="21">
        <f t="shared" si="590"/>
        <v>0</v>
      </c>
      <c r="U638" s="3">
        <f t="shared" si="591"/>
        <v>1</v>
      </c>
      <c r="V638" s="3">
        <f t="shared" si="592"/>
        <v>1</v>
      </c>
      <c r="W638" s="3" t="e">
        <f t="shared" si="593"/>
        <v>#NUM!</v>
      </c>
      <c r="X638" s="50" t="e">
        <f t="shared" si="594"/>
        <v>#NUM!</v>
      </c>
      <c r="Y638" s="50" t="e">
        <f t="shared" si="595"/>
        <v>#NUM!</v>
      </c>
      <c r="Z638" s="14" t="e">
        <f t="shared" si="596"/>
        <v>#NUM!</v>
      </c>
      <c r="AA638" s="14" t="e">
        <f t="shared" si="597"/>
        <v>#NUM!</v>
      </c>
      <c r="AB638" s="21">
        <f t="shared" si="598"/>
        <v>0</v>
      </c>
      <c r="AC638" s="21">
        <f t="shared" si="599"/>
        <v>0</v>
      </c>
    </row>
    <row r="639" spans="1:29" ht="15" hidden="1" customHeight="1" outlineLevel="1" x14ac:dyDescent="0.45">
      <c r="A639" s="77" t="s">
        <v>868</v>
      </c>
      <c r="B639" s="169"/>
      <c r="C639" s="56" t="s">
        <v>40</v>
      </c>
      <c r="D639" s="128"/>
      <c r="E639" s="135"/>
      <c r="F639" s="55"/>
      <c r="G639" s="55"/>
      <c r="H639" s="56"/>
      <c r="I639" s="57"/>
      <c r="J639" s="75">
        <f t="shared" si="581"/>
        <v>0</v>
      </c>
      <c r="K639" s="76">
        <f t="shared" si="582"/>
        <v>0</v>
      </c>
      <c r="L639" s="78">
        <f t="shared" si="583"/>
        <v>0</v>
      </c>
      <c r="M639" s="79">
        <f t="shared" si="584"/>
        <v>0</v>
      </c>
      <c r="N639" s="60">
        <f t="shared" si="585"/>
        <v>0</v>
      </c>
      <c r="O639" s="61">
        <f t="shared" si="586"/>
        <v>0</v>
      </c>
      <c r="Q639" s="14">
        <f t="shared" si="587"/>
        <v>0</v>
      </c>
      <c r="R639" s="14">
        <f t="shared" si="588"/>
        <v>0</v>
      </c>
      <c r="S639" s="62">
        <f t="shared" si="589"/>
        <v>1</v>
      </c>
      <c r="T639" s="21">
        <f t="shared" si="590"/>
        <v>0</v>
      </c>
      <c r="U639" s="3">
        <f t="shared" si="591"/>
        <v>1</v>
      </c>
      <c r="V639" s="3">
        <f t="shared" si="592"/>
        <v>1</v>
      </c>
      <c r="W639" s="3" t="e">
        <f t="shared" si="593"/>
        <v>#NUM!</v>
      </c>
      <c r="X639" s="50" t="e">
        <f t="shared" si="594"/>
        <v>#NUM!</v>
      </c>
      <c r="Y639" s="50" t="e">
        <f t="shared" si="595"/>
        <v>#NUM!</v>
      </c>
      <c r="Z639" s="14" t="e">
        <f t="shared" si="596"/>
        <v>#NUM!</v>
      </c>
      <c r="AA639" s="14" t="e">
        <f t="shared" si="597"/>
        <v>#NUM!</v>
      </c>
      <c r="AB639" s="21">
        <f t="shared" si="598"/>
        <v>0</v>
      </c>
      <c r="AC639" s="21">
        <f t="shared" si="599"/>
        <v>0</v>
      </c>
    </row>
    <row r="640" spans="1:29" ht="15" hidden="1" customHeight="1" outlineLevel="1" x14ac:dyDescent="0.45">
      <c r="A640" s="77" t="s">
        <v>869</v>
      </c>
      <c r="B640" s="169"/>
      <c r="C640" s="56" t="s">
        <v>41</v>
      </c>
      <c r="D640" s="128"/>
      <c r="E640" s="135"/>
      <c r="F640" s="55"/>
      <c r="G640" s="55"/>
      <c r="H640" s="56"/>
      <c r="I640" s="57"/>
      <c r="J640" s="75">
        <f t="shared" si="581"/>
        <v>0</v>
      </c>
      <c r="K640" s="76">
        <f t="shared" si="582"/>
        <v>0</v>
      </c>
      <c r="L640" s="78">
        <f t="shared" si="583"/>
        <v>0</v>
      </c>
      <c r="M640" s="79">
        <f t="shared" si="584"/>
        <v>0</v>
      </c>
      <c r="N640" s="60">
        <f t="shared" si="585"/>
        <v>0</v>
      </c>
      <c r="O640" s="61">
        <f t="shared" si="586"/>
        <v>0</v>
      </c>
      <c r="Q640" s="14">
        <f t="shared" si="587"/>
        <v>0</v>
      </c>
      <c r="R640" s="14">
        <f t="shared" si="588"/>
        <v>0</v>
      </c>
      <c r="S640" s="62">
        <f t="shared" si="589"/>
        <v>1</v>
      </c>
      <c r="T640" s="21">
        <f t="shared" si="590"/>
        <v>0</v>
      </c>
      <c r="U640" s="3">
        <f t="shared" si="591"/>
        <v>1</v>
      </c>
      <c r="V640" s="3">
        <f t="shared" si="592"/>
        <v>1</v>
      </c>
      <c r="W640" s="3" t="e">
        <f t="shared" si="593"/>
        <v>#NUM!</v>
      </c>
      <c r="X640" s="50" t="e">
        <f t="shared" si="594"/>
        <v>#NUM!</v>
      </c>
      <c r="Y640" s="50" t="e">
        <f t="shared" si="595"/>
        <v>#NUM!</v>
      </c>
      <c r="Z640" s="14" t="e">
        <f t="shared" si="596"/>
        <v>#NUM!</v>
      </c>
      <c r="AA640" s="14" t="e">
        <f t="shared" si="597"/>
        <v>#NUM!</v>
      </c>
      <c r="AB640" s="21">
        <f t="shared" si="598"/>
        <v>0</v>
      </c>
      <c r="AC640" s="21">
        <f t="shared" si="599"/>
        <v>0</v>
      </c>
    </row>
    <row r="641" spans="1:29" ht="15" hidden="1" customHeight="1" outlineLevel="1" x14ac:dyDescent="0.45">
      <c r="A641" s="77" t="s">
        <v>870</v>
      </c>
      <c r="B641" s="169"/>
      <c r="C641" s="56" t="s">
        <v>42</v>
      </c>
      <c r="D641" s="128"/>
      <c r="E641" s="135"/>
      <c r="F641" s="55"/>
      <c r="G641" s="55"/>
      <c r="H641" s="56"/>
      <c r="I641" s="57"/>
      <c r="J641" s="75">
        <f t="shared" si="581"/>
        <v>0</v>
      </c>
      <c r="K641" s="76">
        <f t="shared" si="582"/>
        <v>0</v>
      </c>
      <c r="L641" s="78">
        <f t="shared" si="583"/>
        <v>0</v>
      </c>
      <c r="M641" s="79">
        <f t="shared" si="584"/>
        <v>0</v>
      </c>
      <c r="N641" s="60">
        <f t="shared" si="585"/>
        <v>0</v>
      </c>
      <c r="O641" s="61">
        <f t="shared" si="586"/>
        <v>0</v>
      </c>
      <c r="Q641" s="14">
        <f t="shared" si="587"/>
        <v>0</v>
      </c>
      <c r="R641" s="14">
        <f t="shared" si="588"/>
        <v>0</v>
      </c>
      <c r="S641" s="62">
        <f t="shared" si="589"/>
        <v>1</v>
      </c>
      <c r="T641" s="21">
        <f t="shared" si="590"/>
        <v>0</v>
      </c>
      <c r="U641" s="3">
        <f t="shared" si="591"/>
        <v>1</v>
      </c>
      <c r="V641" s="3">
        <f t="shared" si="592"/>
        <v>1</v>
      </c>
      <c r="W641" s="3" t="e">
        <f t="shared" si="593"/>
        <v>#NUM!</v>
      </c>
      <c r="X641" s="50" t="e">
        <f t="shared" si="594"/>
        <v>#NUM!</v>
      </c>
      <c r="Y641" s="50" t="e">
        <f t="shared" si="595"/>
        <v>#NUM!</v>
      </c>
      <c r="Z641" s="14" t="e">
        <f t="shared" si="596"/>
        <v>#NUM!</v>
      </c>
      <c r="AA641" s="14" t="e">
        <f t="shared" si="597"/>
        <v>#NUM!</v>
      </c>
      <c r="AB641" s="21">
        <f t="shared" si="598"/>
        <v>0</v>
      </c>
      <c r="AC641" s="21">
        <f t="shared" si="599"/>
        <v>0</v>
      </c>
    </row>
    <row r="642" spans="1:29" ht="15" hidden="1" customHeight="1" outlineLevel="1" x14ac:dyDescent="0.45">
      <c r="A642" s="77" t="s">
        <v>871</v>
      </c>
      <c r="B642" s="169"/>
      <c r="C642" s="56" t="s">
        <v>43</v>
      </c>
      <c r="D642" s="128"/>
      <c r="E642" s="135"/>
      <c r="F642" s="55"/>
      <c r="G642" s="55"/>
      <c r="H642" s="56"/>
      <c r="I642" s="57"/>
      <c r="J642" s="75">
        <f t="shared" si="581"/>
        <v>0</v>
      </c>
      <c r="K642" s="76">
        <f t="shared" si="582"/>
        <v>0</v>
      </c>
      <c r="L642" s="78">
        <f t="shared" si="583"/>
        <v>0</v>
      </c>
      <c r="M642" s="79">
        <f t="shared" si="584"/>
        <v>0</v>
      </c>
      <c r="N642" s="60">
        <f t="shared" si="585"/>
        <v>0</v>
      </c>
      <c r="O642" s="61">
        <f t="shared" si="586"/>
        <v>0</v>
      </c>
      <c r="Q642" s="14">
        <f t="shared" si="587"/>
        <v>0</v>
      </c>
      <c r="R642" s="14">
        <f t="shared" si="588"/>
        <v>0</v>
      </c>
      <c r="S642" s="62">
        <f t="shared" si="589"/>
        <v>1</v>
      </c>
      <c r="T642" s="21">
        <f t="shared" si="590"/>
        <v>0</v>
      </c>
      <c r="U642" s="3">
        <f t="shared" si="591"/>
        <v>1</v>
      </c>
      <c r="V642" s="3">
        <f t="shared" si="592"/>
        <v>1</v>
      </c>
      <c r="W642" s="3" t="e">
        <f t="shared" si="593"/>
        <v>#NUM!</v>
      </c>
      <c r="X642" s="50" t="e">
        <f t="shared" si="594"/>
        <v>#NUM!</v>
      </c>
      <c r="Y642" s="50" t="e">
        <f t="shared" si="595"/>
        <v>#NUM!</v>
      </c>
      <c r="Z642" s="14" t="e">
        <f t="shared" si="596"/>
        <v>#NUM!</v>
      </c>
      <c r="AA642" s="14" t="e">
        <f t="shared" si="597"/>
        <v>#NUM!</v>
      </c>
      <c r="AB642" s="21">
        <f t="shared" si="598"/>
        <v>0</v>
      </c>
      <c r="AC642" s="21">
        <f t="shared" si="599"/>
        <v>0</v>
      </c>
    </row>
    <row r="643" spans="1:29" ht="15" hidden="1" customHeight="1" outlineLevel="1" x14ac:dyDescent="0.45">
      <c r="A643" s="77" t="s">
        <v>872</v>
      </c>
      <c r="B643" s="169"/>
      <c r="C643" s="56" t="s">
        <v>44</v>
      </c>
      <c r="D643" s="128"/>
      <c r="E643" s="135"/>
      <c r="F643" s="55"/>
      <c r="G643" s="55"/>
      <c r="H643" s="56"/>
      <c r="I643" s="57"/>
      <c r="J643" s="75">
        <f t="shared" si="581"/>
        <v>0</v>
      </c>
      <c r="K643" s="76">
        <f t="shared" si="582"/>
        <v>0</v>
      </c>
      <c r="L643" s="78">
        <f t="shared" si="583"/>
        <v>0</v>
      </c>
      <c r="M643" s="79">
        <f t="shared" si="584"/>
        <v>0</v>
      </c>
      <c r="N643" s="60">
        <f t="shared" si="585"/>
        <v>0</v>
      </c>
      <c r="O643" s="61">
        <f t="shared" si="586"/>
        <v>0</v>
      </c>
      <c r="Q643" s="14">
        <f t="shared" si="587"/>
        <v>0</v>
      </c>
      <c r="R643" s="14">
        <f t="shared" si="588"/>
        <v>0</v>
      </c>
      <c r="S643" s="62">
        <f t="shared" si="589"/>
        <v>1</v>
      </c>
      <c r="T643" s="21">
        <f t="shared" si="590"/>
        <v>0</v>
      </c>
      <c r="U643" s="3">
        <f t="shared" si="591"/>
        <v>1</v>
      </c>
      <c r="V643" s="3">
        <f t="shared" si="592"/>
        <v>1</v>
      </c>
      <c r="W643" s="3" t="e">
        <f t="shared" si="593"/>
        <v>#NUM!</v>
      </c>
      <c r="X643" s="50" t="e">
        <f t="shared" si="594"/>
        <v>#NUM!</v>
      </c>
      <c r="Y643" s="50" t="e">
        <f t="shared" si="595"/>
        <v>#NUM!</v>
      </c>
      <c r="Z643" s="14" t="e">
        <f t="shared" si="596"/>
        <v>#NUM!</v>
      </c>
      <c r="AA643" s="14" t="e">
        <f t="shared" si="597"/>
        <v>#NUM!</v>
      </c>
      <c r="AB643" s="21">
        <f t="shared" si="598"/>
        <v>0</v>
      </c>
      <c r="AC643" s="21">
        <f t="shared" si="599"/>
        <v>0</v>
      </c>
    </row>
    <row r="644" spans="1:29" ht="15" hidden="1" customHeight="1" outlineLevel="1" x14ac:dyDescent="0.45">
      <c r="A644" s="77" t="s">
        <v>873</v>
      </c>
      <c r="B644" s="169"/>
      <c r="C644" s="56" t="s">
        <v>45</v>
      </c>
      <c r="D644" s="128"/>
      <c r="E644" s="135"/>
      <c r="F644" s="55"/>
      <c r="G644" s="55"/>
      <c r="H644" s="56"/>
      <c r="I644" s="57"/>
      <c r="J644" s="75">
        <f t="shared" si="581"/>
        <v>0</v>
      </c>
      <c r="K644" s="76">
        <f t="shared" si="582"/>
        <v>0</v>
      </c>
      <c r="L644" s="78">
        <f t="shared" si="583"/>
        <v>0</v>
      </c>
      <c r="M644" s="79">
        <f t="shared" si="584"/>
        <v>0</v>
      </c>
      <c r="N644" s="60">
        <f t="shared" si="585"/>
        <v>0</v>
      </c>
      <c r="O644" s="61">
        <f t="shared" si="586"/>
        <v>0</v>
      </c>
      <c r="Q644" s="14">
        <f t="shared" si="587"/>
        <v>0</v>
      </c>
      <c r="R644" s="14">
        <f t="shared" si="588"/>
        <v>0</v>
      </c>
      <c r="S644" s="62">
        <f t="shared" si="589"/>
        <v>1</v>
      </c>
      <c r="T644" s="21">
        <f t="shared" si="590"/>
        <v>0</v>
      </c>
      <c r="U644" s="3">
        <f t="shared" si="591"/>
        <v>1</v>
      </c>
      <c r="V644" s="3">
        <f t="shared" si="592"/>
        <v>1</v>
      </c>
      <c r="W644" s="3" t="e">
        <f t="shared" si="593"/>
        <v>#NUM!</v>
      </c>
      <c r="X644" s="50" t="e">
        <f t="shared" si="594"/>
        <v>#NUM!</v>
      </c>
      <c r="Y644" s="50" t="e">
        <f t="shared" si="595"/>
        <v>#NUM!</v>
      </c>
      <c r="Z644" s="14" t="e">
        <f t="shared" si="596"/>
        <v>#NUM!</v>
      </c>
      <c r="AA644" s="14" t="e">
        <f t="shared" si="597"/>
        <v>#NUM!</v>
      </c>
      <c r="AB644" s="21">
        <f t="shared" si="598"/>
        <v>0</v>
      </c>
      <c r="AC644" s="21">
        <f t="shared" si="599"/>
        <v>0</v>
      </c>
    </row>
    <row r="645" spans="1:29" ht="15" hidden="1" customHeight="1" outlineLevel="1" x14ac:dyDescent="0.45">
      <c r="A645" s="77" t="s">
        <v>874</v>
      </c>
      <c r="B645" s="169"/>
      <c r="C645" s="56" t="s">
        <v>46</v>
      </c>
      <c r="D645" s="128"/>
      <c r="E645" s="135"/>
      <c r="F645" s="55"/>
      <c r="G645" s="55"/>
      <c r="H645" s="56"/>
      <c r="I645" s="57"/>
      <c r="J645" s="75">
        <f t="shared" si="581"/>
        <v>0</v>
      </c>
      <c r="K645" s="76">
        <f t="shared" si="582"/>
        <v>0</v>
      </c>
      <c r="L645" s="78">
        <f t="shared" si="583"/>
        <v>0</v>
      </c>
      <c r="M645" s="79">
        <f t="shared" si="584"/>
        <v>0</v>
      </c>
      <c r="N645" s="60">
        <f t="shared" si="585"/>
        <v>0</v>
      </c>
      <c r="O645" s="61">
        <f t="shared" si="586"/>
        <v>0</v>
      </c>
      <c r="Q645" s="14">
        <f t="shared" si="587"/>
        <v>0</v>
      </c>
      <c r="R645" s="14">
        <f t="shared" si="588"/>
        <v>0</v>
      </c>
      <c r="S645" s="62">
        <f t="shared" si="589"/>
        <v>1</v>
      </c>
      <c r="T645" s="21">
        <f t="shared" si="590"/>
        <v>0</v>
      </c>
      <c r="U645" s="3">
        <f t="shared" si="591"/>
        <v>1</v>
      </c>
      <c r="V645" s="3">
        <f t="shared" si="592"/>
        <v>1</v>
      </c>
      <c r="W645" s="3" t="e">
        <f t="shared" si="593"/>
        <v>#NUM!</v>
      </c>
      <c r="X645" s="50" t="e">
        <f t="shared" si="594"/>
        <v>#NUM!</v>
      </c>
      <c r="Y645" s="50" t="e">
        <f t="shared" si="595"/>
        <v>#NUM!</v>
      </c>
      <c r="Z645" s="14" t="e">
        <f t="shared" si="596"/>
        <v>#NUM!</v>
      </c>
      <c r="AA645" s="14" t="e">
        <f t="shared" si="597"/>
        <v>#NUM!</v>
      </c>
      <c r="AB645" s="21">
        <f t="shared" si="598"/>
        <v>0</v>
      </c>
      <c r="AC645" s="21">
        <f t="shared" si="599"/>
        <v>0</v>
      </c>
    </row>
    <row r="646" spans="1:29" ht="15" hidden="1" customHeight="1" outlineLevel="1" x14ac:dyDescent="0.45">
      <c r="A646" s="77" t="s">
        <v>875</v>
      </c>
      <c r="B646" s="169"/>
      <c r="C646" s="56" t="s">
        <v>47</v>
      </c>
      <c r="D646" s="128"/>
      <c r="E646" s="135"/>
      <c r="F646" s="55"/>
      <c r="G646" s="55"/>
      <c r="H646" s="56"/>
      <c r="I646" s="57"/>
      <c r="J646" s="75">
        <f t="shared" si="581"/>
        <v>0</v>
      </c>
      <c r="K646" s="76">
        <f t="shared" si="582"/>
        <v>0</v>
      </c>
      <c r="L646" s="78">
        <f t="shared" si="583"/>
        <v>0</v>
      </c>
      <c r="M646" s="79">
        <f t="shared" si="584"/>
        <v>0</v>
      </c>
      <c r="N646" s="60">
        <f t="shared" si="585"/>
        <v>0</v>
      </c>
      <c r="O646" s="61">
        <f t="shared" si="586"/>
        <v>0</v>
      </c>
      <c r="Q646" s="14">
        <f t="shared" si="587"/>
        <v>0</v>
      </c>
      <c r="R646" s="14">
        <f t="shared" si="588"/>
        <v>0</v>
      </c>
      <c r="S646" s="62">
        <f t="shared" si="589"/>
        <v>1</v>
      </c>
      <c r="T646" s="21">
        <f t="shared" si="590"/>
        <v>0</v>
      </c>
      <c r="U646" s="3">
        <f t="shared" si="591"/>
        <v>1</v>
      </c>
      <c r="V646" s="3">
        <f t="shared" si="592"/>
        <v>1</v>
      </c>
      <c r="W646" s="3" t="e">
        <f t="shared" si="593"/>
        <v>#NUM!</v>
      </c>
      <c r="X646" s="50" t="e">
        <f t="shared" si="594"/>
        <v>#NUM!</v>
      </c>
      <c r="Y646" s="50" t="e">
        <f t="shared" si="595"/>
        <v>#NUM!</v>
      </c>
      <c r="Z646" s="14" t="e">
        <f t="shared" si="596"/>
        <v>#NUM!</v>
      </c>
      <c r="AA646" s="14" t="e">
        <f t="shared" si="597"/>
        <v>#NUM!</v>
      </c>
      <c r="AB646" s="21">
        <f t="shared" si="598"/>
        <v>0</v>
      </c>
      <c r="AC646" s="21">
        <f t="shared" si="599"/>
        <v>0</v>
      </c>
    </row>
    <row r="647" spans="1:29" ht="15" hidden="1" customHeight="1" outlineLevel="1" x14ac:dyDescent="0.45">
      <c r="A647" s="77" t="s">
        <v>876</v>
      </c>
      <c r="B647" s="169"/>
      <c r="C647" s="56" t="s">
        <v>48</v>
      </c>
      <c r="D647" s="128"/>
      <c r="E647" s="135"/>
      <c r="F647" s="55"/>
      <c r="G647" s="55"/>
      <c r="H647" s="56"/>
      <c r="I647" s="57"/>
      <c r="J647" s="75">
        <f t="shared" si="581"/>
        <v>0</v>
      </c>
      <c r="K647" s="76">
        <f t="shared" si="582"/>
        <v>0</v>
      </c>
      <c r="L647" s="78">
        <f t="shared" si="583"/>
        <v>0</v>
      </c>
      <c r="M647" s="79">
        <f t="shared" si="584"/>
        <v>0</v>
      </c>
      <c r="N647" s="60">
        <f t="shared" si="585"/>
        <v>0</v>
      </c>
      <c r="O647" s="61">
        <f t="shared" si="586"/>
        <v>0</v>
      </c>
      <c r="Q647" s="14">
        <f t="shared" si="587"/>
        <v>0</v>
      </c>
      <c r="R647" s="14">
        <f t="shared" si="588"/>
        <v>0</v>
      </c>
      <c r="S647" s="62">
        <f t="shared" si="589"/>
        <v>1</v>
      </c>
      <c r="T647" s="21">
        <f t="shared" si="590"/>
        <v>0</v>
      </c>
      <c r="U647" s="3">
        <f t="shared" si="591"/>
        <v>1</v>
      </c>
      <c r="V647" s="3">
        <f t="shared" si="592"/>
        <v>1</v>
      </c>
      <c r="W647" s="3" t="e">
        <f t="shared" si="593"/>
        <v>#NUM!</v>
      </c>
      <c r="X647" s="50" t="e">
        <f t="shared" si="594"/>
        <v>#NUM!</v>
      </c>
      <c r="Y647" s="50" t="e">
        <f t="shared" si="595"/>
        <v>#NUM!</v>
      </c>
      <c r="Z647" s="14" t="e">
        <f t="shared" si="596"/>
        <v>#NUM!</v>
      </c>
      <c r="AA647" s="14" t="e">
        <f t="shared" si="597"/>
        <v>#NUM!</v>
      </c>
      <c r="AB647" s="21">
        <f t="shared" si="598"/>
        <v>0</v>
      </c>
      <c r="AC647" s="21">
        <f t="shared" si="599"/>
        <v>0</v>
      </c>
    </row>
    <row r="648" spans="1:29" ht="15" hidden="1" customHeight="1" outlineLevel="1" x14ac:dyDescent="0.45">
      <c r="A648" s="51" t="s">
        <v>877</v>
      </c>
      <c r="B648" s="169"/>
      <c r="C648" s="56" t="s">
        <v>49</v>
      </c>
      <c r="D648" s="128"/>
      <c r="E648" s="135"/>
      <c r="F648" s="55"/>
      <c r="G648" s="55"/>
      <c r="H648" s="56"/>
      <c r="I648" s="57"/>
      <c r="J648" s="75">
        <f t="shared" si="581"/>
        <v>0</v>
      </c>
      <c r="K648" s="76">
        <f t="shared" si="582"/>
        <v>0</v>
      </c>
      <c r="L648" s="78">
        <f t="shared" si="583"/>
        <v>0</v>
      </c>
      <c r="M648" s="79">
        <f t="shared" si="584"/>
        <v>0</v>
      </c>
      <c r="N648" s="60">
        <f t="shared" si="585"/>
        <v>0</v>
      </c>
      <c r="O648" s="61">
        <f t="shared" si="586"/>
        <v>0</v>
      </c>
      <c r="Q648" s="14">
        <f t="shared" si="587"/>
        <v>0</v>
      </c>
      <c r="R648" s="14">
        <f t="shared" si="588"/>
        <v>0</v>
      </c>
      <c r="S648" s="62">
        <f t="shared" si="589"/>
        <v>1</v>
      </c>
      <c r="T648" s="21">
        <f t="shared" si="590"/>
        <v>0</v>
      </c>
      <c r="U648" s="3">
        <f t="shared" si="591"/>
        <v>1</v>
      </c>
      <c r="V648" s="3">
        <f t="shared" si="592"/>
        <v>1</v>
      </c>
      <c r="W648" s="3" t="e">
        <f t="shared" si="593"/>
        <v>#NUM!</v>
      </c>
      <c r="X648" s="50" t="e">
        <f t="shared" si="594"/>
        <v>#NUM!</v>
      </c>
      <c r="Y648" s="50" t="e">
        <f t="shared" si="595"/>
        <v>#NUM!</v>
      </c>
      <c r="Z648" s="14" t="e">
        <f t="shared" si="596"/>
        <v>#NUM!</v>
      </c>
      <c r="AA648" s="14" t="e">
        <f t="shared" si="597"/>
        <v>#NUM!</v>
      </c>
      <c r="AB648" s="21">
        <f t="shared" si="598"/>
        <v>0</v>
      </c>
      <c r="AC648" s="21">
        <f t="shared" si="599"/>
        <v>0</v>
      </c>
    </row>
    <row r="649" spans="1:29" ht="15" customHeight="1" collapsed="1" thickBot="1" x14ac:dyDescent="0.5">
      <c r="A649" s="51" t="s">
        <v>878</v>
      </c>
      <c r="B649" s="169"/>
      <c r="C649" s="63" t="s">
        <v>6</v>
      </c>
      <c r="D649" s="129"/>
      <c r="E649" s="65"/>
      <c r="F649" s="65"/>
      <c r="G649" s="65"/>
      <c r="H649" s="65"/>
      <c r="I649" s="130"/>
      <c r="J649" s="102">
        <f>SUM(J650:J654)</f>
        <v>0</v>
      </c>
      <c r="K649" s="47">
        <f t="shared" ref="K649:O649" si="600">SUM(K650:K654)</f>
        <v>0</v>
      </c>
      <c r="L649" s="46">
        <f t="shared" si="600"/>
        <v>0</v>
      </c>
      <c r="M649" s="47">
        <f t="shared" si="600"/>
        <v>0</v>
      </c>
      <c r="N649" s="48">
        <f t="shared" si="600"/>
        <v>0</v>
      </c>
      <c r="O649" s="49">
        <f t="shared" si="600"/>
        <v>0</v>
      </c>
    </row>
    <row r="650" spans="1:29" ht="15" hidden="1" customHeight="1" outlineLevel="1" x14ac:dyDescent="0.45">
      <c r="A650" s="51" t="s">
        <v>879</v>
      </c>
      <c r="B650" s="169"/>
      <c r="D650" s="131"/>
      <c r="E650" s="54"/>
      <c r="F650" s="55"/>
      <c r="G650" s="55"/>
      <c r="H650" s="56"/>
      <c r="I650" s="57"/>
      <c r="J650" s="75">
        <f t="shared" ref="J650:J654" si="601">IF(F650="ja",T650,0)</f>
        <v>0</v>
      </c>
      <c r="K650" s="76">
        <f t="shared" ref="K650:K654" si="602">IF(F650="nein",T650,0)</f>
        <v>0</v>
      </c>
      <c r="L650" s="78">
        <f t="shared" ref="L650:L654" si="603">IF(F650="ja",AC650,0)</f>
        <v>0</v>
      </c>
      <c r="M650" s="79">
        <f t="shared" ref="M650:M654" si="604">IF(F650="nein",AC650,0)</f>
        <v>0</v>
      </c>
      <c r="N650" s="60">
        <f t="shared" ref="N650:N654" si="605">J650+K650</f>
        <v>0</v>
      </c>
      <c r="O650" s="61">
        <f t="shared" ref="O650:O654" si="606">L650+M650</f>
        <v>0</v>
      </c>
      <c r="Q650" s="14">
        <f>IF(AND(G650="nein",H650&gt;=K$12),H650,K$12)</f>
        <v>0</v>
      </c>
      <c r="R650" s="14">
        <f t="shared" ref="R650:R654" si="607">IF(AND(H650="",I650="",E650&lt;&gt;"",F650&lt;&gt;""),N$12,IF(AND(I650="",E650=""),0,IF(AND(E650&lt;&gt;"",I650&lt;&gt;"",I650&lt;=N$12),I650,IF(AND(E650&lt;&gt;"",I650&lt;&gt;"",I650&gt;N$12),IF(F650="nein",I650="",N$12),N$12))))</f>
        <v>0</v>
      </c>
      <c r="S650" s="62">
        <f t="shared" ref="S650:S654" si="608">IF(ISERROR(DATEDIF(Q650,R650,"d")+1),0,(DATEDIF(Q650,R650,"d")+1))</f>
        <v>1</v>
      </c>
      <c r="T650" s="21">
        <f>IF(G650="ja",E650/38.5,S650/$R$18*E650/38.5)</f>
        <v>0</v>
      </c>
      <c r="U650" s="3">
        <f t="shared" ref="U650:U654" si="609">MONTH(Q650)</f>
        <v>1</v>
      </c>
      <c r="V650" s="3">
        <f t="shared" ref="V650:V654" si="610">MONTH(R650)</f>
        <v>1</v>
      </c>
      <c r="W650" s="3" t="e">
        <f>IF($G650="ja",1,IF(AND((W$6&gt;=EOMONTH($H650,-1)+1),W$6&lt;=$R650),1,0))</f>
        <v>#NUM!</v>
      </c>
      <c r="X650" s="50" t="e">
        <f t="shared" ref="X650:X654" si="611">IF($U650=W$10,"A","")</f>
        <v>#NUM!</v>
      </c>
      <c r="Y650" s="50" t="e">
        <f t="shared" ref="Y650:Y654" si="612">IF($V650=W$10,"E","")</f>
        <v>#NUM!</v>
      </c>
      <c r="Z650" s="14" t="e">
        <f t="shared" ref="Z650:Z654" si="613">IF(AND(W650=1,X650="A"),$Q650,IF(AND(W650=1,X650&lt;&gt;"A"),W$6,""))</f>
        <v>#NUM!</v>
      </c>
      <c r="AA650" s="14" t="e">
        <f t="shared" ref="AA650:AA654" si="614">IF(AND(W650=1,Y650="E"),$R650,IF(AND(W650=1,Y650&lt;&gt;"E"),W$8,""))</f>
        <v>#NUM!</v>
      </c>
      <c r="AB650" s="21">
        <f t="shared" ref="AB650:AB654" si="615">IF(ISERROR(DATEDIF(Z650,AA650,"d")+1),0,DATEDIF(Z650,AA650,"d")+1)</f>
        <v>0</v>
      </c>
      <c r="AC650" s="21">
        <f t="shared" ref="AC650:AC654" si="616">IF(ISERROR(AB650/W$12*$E650/38.5),0,AB650/W$12*$E650/38.5)</f>
        <v>0</v>
      </c>
    </row>
    <row r="651" spans="1:29" ht="15" hidden="1" customHeight="1" outlineLevel="1" x14ac:dyDescent="0.45">
      <c r="A651" s="51" t="s">
        <v>880</v>
      </c>
      <c r="B651" s="169"/>
      <c r="C651" s="56" t="s">
        <v>4</v>
      </c>
      <c r="D651" s="131"/>
      <c r="E651" s="54"/>
      <c r="F651" s="55"/>
      <c r="G651" s="55"/>
      <c r="H651" s="56"/>
      <c r="I651" s="57"/>
      <c r="J651" s="75">
        <f t="shared" si="601"/>
        <v>0</v>
      </c>
      <c r="K651" s="76">
        <f t="shared" si="602"/>
        <v>0</v>
      </c>
      <c r="L651" s="78">
        <f t="shared" si="603"/>
        <v>0</v>
      </c>
      <c r="M651" s="79">
        <f t="shared" si="604"/>
        <v>0</v>
      </c>
      <c r="N651" s="60">
        <f t="shared" si="605"/>
        <v>0</v>
      </c>
      <c r="O651" s="61">
        <f t="shared" si="606"/>
        <v>0</v>
      </c>
      <c r="Q651" s="14">
        <f>IF(AND(G651="nein",H651&gt;=K$12),H651,K$12)</f>
        <v>0</v>
      </c>
      <c r="R651" s="14">
        <f t="shared" si="607"/>
        <v>0</v>
      </c>
      <c r="S651" s="62">
        <f t="shared" si="608"/>
        <v>1</v>
      </c>
      <c r="T651" s="21">
        <f>IF(G651="ja",E651/38.5,S651/$R$18*E651/38.5)</f>
        <v>0</v>
      </c>
      <c r="U651" s="3">
        <f t="shared" si="609"/>
        <v>1</v>
      </c>
      <c r="V651" s="3">
        <f t="shared" si="610"/>
        <v>1</v>
      </c>
      <c r="W651" s="3" t="e">
        <f>IF($G651="ja",1,IF(AND((W$6&gt;=EOMONTH($H651,-1)+1),W$6&lt;=$R651),1,0))</f>
        <v>#NUM!</v>
      </c>
      <c r="X651" s="50" t="e">
        <f t="shared" si="611"/>
        <v>#NUM!</v>
      </c>
      <c r="Y651" s="50" t="e">
        <f t="shared" si="612"/>
        <v>#NUM!</v>
      </c>
      <c r="Z651" s="14" t="e">
        <f t="shared" si="613"/>
        <v>#NUM!</v>
      </c>
      <c r="AA651" s="14" t="e">
        <f t="shared" si="614"/>
        <v>#NUM!</v>
      </c>
      <c r="AB651" s="21">
        <f t="shared" si="615"/>
        <v>0</v>
      </c>
      <c r="AC651" s="21">
        <f t="shared" si="616"/>
        <v>0</v>
      </c>
    </row>
    <row r="652" spans="1:29" ht="15" hidden="1" customHeight="1" outlineLevel="1" x14ac:dyDescent="0.45">
      <c r="A652" s="51" t="s">
        <v>881</v>
      </c>
      <c r="B652" s="169"/>
      <c r="C652" s="56" t="s">
        <v>3</v>
      </c>
      <c r="D652" s="131"/>
      <c r="E652" s="54"/>
      <c r="F652" s="55"/>
      <c r="G652" s="55"/>
      <c r="H652" s="56"/>
      <c r="I652" s="57"/>
      <c r="J652" s="75">
        <f t="shared" si="601"/>
        <v>0</v>
      </c>
      <c r="K652" s="76">
        <f t="shared" si="602"/>
        <v>0</v>
      </c>
      <c r="L652" s="78">
        <f t="shared" si="603"/>
        <v>0</v>
      </c>
      <c r="M652" s="79">
        <f t="shared" si="604"/>
        <v>0</v>
      </c>
      <c r="N652" s="60">
        <f t="shared" si="605"/>
        <v>0</v>
      </c>
      <c r="O652" s="61">
        <f t="shared" si="606"/>
        <v>0</v>
      </c>
      <c r="Q652" s="14">
        <f>IF(AND(G652="nein",H652&gt;=K$12),H652,K$12)</f>
        <v>0</v>
      </c>
      <c r="R652" s="14">
        <f t="shared" si="607"/>
        <v>0</v>
      </c>
      <c r="S652" s="62">
        <f t="shared" si="608"/>
        <v>1</v>
      </c>
      <c r="T652" s="21">
        <f>IF(G652="ja",E652/38.5,S652/$R$18*E652/38.5)</f>
        <v>0</v>
      </c>
      <c r="U652" s="3">
        <f t="shared" si="609"/>
        <v>1</v>
      </c>
      <c r="V652" s="3">
        <f t="shared" si="610"/>
        <v>1</v>
      </c>
      <c r="W652" s="3" t="e">
        <f>IF($G652="ja",1,IF(AND((W$6&gt;=EOMONTH($H652,-1)+1),W$6&lt;=$R652),1,0))</f>
        <v>#NUM!</v>
      </c>
      <c r="X652" s="50" t="e">
        <f t="shared" si="611"/>
        <v>#NUM!</v>
      </c>
      <c r="Y652" s="50" t="e">
        <f t="shared" si="612"/>
        <v>#NUM!</v>
      </c>
      <c r="Z652" s="14" t="e">
        <f t="shared" si="613"/>
        <v>#NUM!</v>
      </c>
      <c r="AA652" s="14" t="e">
        <f t="shared" si="614"/>
        <v>#NUM!</v>
      </c>
      <c r="AB652" s="21">
        <f t="shared" si="615"/>
        <v>0</v>
      </c>
      <c r="AC652" s="21">
        <f t="shared" si="616"/>
        <v>0</v>
      </c>
    </row>
    <row r="653" spans="1:29" ht="15" hidden="1" customHeight="1" outlineLevel="1" x14ac:dyDescent="0.45">
      <c r="A653" s="51" t="s">
        <v>882</v>
      </c>
      <c r="B653" s="169"/>
      <c r="C653" s="56" t="s">
        <v>2</v>
      </c>
      <c r="D653" s="131"/>
      <c r="E653" s="54"/>
      <c r="F653" s="55"/>
      <c r="G653" s="55"/>
      <c r="H653" s="56"/>
      <c r="I653" s="57"/>
      <c r="J653" s="75">
        <f t="shared" si="601"/>
        <v>0</v>
      </c>
      <c r="K653" s="76">
        <f t="shared" si="602"/>
        <v>0</v>
      </c>
      <c r="L653" s="78">
        <f t="shared" si="603"/>
        <v>0</v>
      </c>
      <c r="M653" s="79">
        <f t="shared" si="604"/>
        <v>0</v>
      </c>
      <c r="N653" s="60">
        <f t="shared" si="605"/>
        <v>0</v>
      </c>
      <c r="O653" s="61">
        <f t="shared" si="606"/>
        <v>0</v>
      </c>
      <c r="Q653" s="14">
        <f>IF(AND(G653="nein",H653&gt;=K$12),H653,K$12)</f>
        <v>0</v>
      </c>
      <c r="R653" s="14">
        <f t="shared" si="607"/>
        <v>0</v>
      </c>
      <c r="S653" s="62">
        <f t="shared" si="608"/>
        <v>1</v>
      </c>
      <c r="T653" s="21">
        <f>IF(G653="ja",E653/38.5,S653/$R$18*E653/38.5)</f>
        <v>0</v>
      </c>
      <c r="U653" s="3">
        <f t="shared" si="609"/>
        <v>1</v>
      </c>
      <c r="V653" s="3">
        <f t="shared" si="610"/>
        <v>1</v>
      </c>
      <c r="W653" s="3" t="e">
        <f>IF($G653="ja",1,IF(AND((W$6&gt;=EOMONTH($H653,-1)+1),W$6&lt;=$R653),1,0))</f>
        <v>#NUM!</v>
      </c>
      <c r="X653" s="50" t="e">
        <f t="shared" si="611"/>
        <v>#NUM!</v>
      </c>
      <c r="Y653" s="50" t="e">
        <f t="shared" si="612"/>
        <v>#NUM!</v>
      </c>
      <c r="Z653" s="14" t="e">
        <f t="shared" si="613"/>
        <v>#NUM!</v>
      </c>
      <c r="AA653" s="14" t="e">
        <f t="shared" si="614"/>
        <v>#NUM!</v>
      </c>
      <c r="AB653" s="21">
        <f t="shared" si="615"/>
        <v>0</v>
      </c>
      <c r="AC653" s="21">
        <f t="shared" si="616"/>
        <v>0</v>
      </c>
    </row>
    <row r="654" spans="1:29" ht="15" hidden="1" customHeight="1" outlineLevel="1" thickBot="1" x14ac:dyDescent="0.5">
      <c r="A654" s="82" t="s">
        <v>883</v>
      </c>
      <c r="B654" s="170"/>
      <c r="C654" s="56" t="s">
        <v>5</v>
      </c>
      <c r="D654" s="132"/>
      <c r="E654" s="133"/>
      <c r="F654" s="134"/>
      <c r="G654" s="134"/>
      <c r="H654" s="136"/>
      <c r="I654" s="137"/>
      <c r="J654" s="75">
        <f t="shared" si="601"/>
        <v>0</v>
      </c>
      <c r="K654" s="76">
        <f t="shared" si="602"/>
        <v>0</v>
      </c>
      <c r="L654" s="78">
        <f t="shared" si="603"/>
        <v>0</v>
      </c>
      <c r="M654" s="79">
        <f t="shared" si="604"/>
        <v>0</v>
      </c>
      <c r="N654" s="60">
        <f t="shared" si="605"/>
        <v>0</v>
      </c>
      <c r="O654" s="61">
        <f t="shared" si="606"/>
        <v>0</v>
      </c>
      <c r="Q654" s="14">
        <f>IF(AND(G654="nein",H654&gt;=K$12),H654,K$12)</f>
        <v>0</v>
      </c>
      <c r="R654" s="14">
        <f t="shared" si="607"/>
        <v>0</v>
      </c>
      <c r="S654" s="62">
        <f t="shared" si="608"/>
        <v>1</v>
      </c>
      <c r="T654" s="21">
        <f>IF(G654="ja",E654/38.5,S654/$R$18*E654/38.5)</f>
        <v>0</v>
      </c>
      <c r="U654" s="3">
        <f t="shared" si="609"/>
        <v>1</v>
      </c>
      <c r="V654" s="3">
        <f t="shared" si="610"/>
        <v>1</v>
      </c>
      <c r="W654" s="3" t="e">
        <f>IF($G654="ja",1,IF(AND((W$6&gt;=EOMONTH($H654,-1)+1),W$6&lt;=$R654),1,0))</f>
        <v>#NUM!</v>
      </c>
      <c r="X654" s="50" t="e">
        <f t="shared" si="611"/>
        <v>#NUM!</v>
      </c>
      <c r="Y654" s="50" t="e">
        <f t="shared" si="612"/>
        <v>#NUM!</v>
      </c>
      <c r="Z654" s="14" t="e">
        <f t="shared" si="613"/>
        <v>#NUM!</v>
      </c>
      <c r="AA654" s="14" t="e">
        <f t="shared" si="614"/>
        <v>#NUM!</v>
      </c>
      <c r="AB654" s="21">
        <f t="shared" si="615"/>
        <v>0</v>
      </c>
      <c r="AC654" s="21">
        <f t="shared" si="616"/>
        <v>0</v>
      </c>
    </row>
    <row r="655" spans="1:29" ht="15" collapsed="1" thickBot="1" x14ac:dyDescent="0.5">
      <c r="A655" s="138"/>
      <c r="B655" s="139"/>
      <c r="C655" s="140" t="s">
        <v>0</v>
      </c>
      <c r="D655" s="141"/>
      <c r="E655" s="141"/>
      <c r="F655" s="141"/>
      <c r="G655" s="141"/>
      <c r="H655" s="141"/>
      <c r="I655" s="141"/>
      <c r="J655" s="142">
        <f t="shared" ref="J655:O655" si="617">J18+J74+J114+J383+J583+J601</f>
        <v>0</v>
      </c>
      <c r="K655" s="143">
        <f t="shared" si="617"/>
        <v>0</v>
      </c>
      <c r="L655" s="144">
        <f t="shared" si="617"/>
        <v>0</v>
      </c>
      <c r="M655" s="145">
        <f t="shared" si="617"/>
        <v>0</v>
      </c>
      <c r="N655" s="146">
        <f t="shared" si="617"/>
        <v>0</v>
      </c>
      <c r="O655" s="147">
        <f t="shared" si="617"/>
        <v>0</v>
      </c>
    </row>
  </sheetData>
  <sheetProtection selectLockedCells="1"/>
  <mergeCells count="36">
    <mergeCell ref="J2:O2"/>
    <mergeCell ref="J6:O6"/>
    <mergeCell ref="J8:O8"/>
    <mergeCell ref="J10:O10"/>
    <mergeCell ref="N12:O12"/>
    <mergeCell ref="K12:L12"/>
    <mergeCell ref="A601:C601"/>
    <mergeCell ref="B602:B654"/>
    <mergeCell ref="B584:B600"/>
    <mergeCell ref="A555:C555"/>
    <mergeCell ref="N16:O16"/>
    <mergeCell ref="B384:B440"/>
    <mergeCell ref="B442:B463"/>
    <mergeCell ref="B465:B481"/>
    <mergeCell ref="B483:B535"/>
    <mergeCell ref="B537:B554"/>
    <mergeCell ref="A441:C441"/>
    <mergeCell ref="A583:C583"/>
    <mergeCell ref="B556:B582"/>
    <mergeCell ref="J17:K17"/>
    <mergeCell ref="L17:M17"/>
    <mergeCell ref="B16:B17"/>
    <mergeCell ref="A482:C482"/>
    <mergeCell ref="A536:C536"/>
    <mergeCell ref="J4:O4"/>
    <mergeCell ref="A383:C383"/>
    <mergeCell ref="B75:B113"/>
    <mergeCell ref="B115:B382"/>
    <mergeCell ref="A114:C114"/>
    <mergeCell ref="K14:L14"/>
    <mergeCell ref="N14:O14"/>
    <mergeCell ref="A18:C18"/>
    <mergeCell ref="A74:C74"/>
    <mergeCell ref="A16:A17"/>
    <mergeCell ref="B19:B73"/>
    <mergeCell ref="A464:C464"/>
  </mergeCells>
  <phoneticPr fontId="7" type="noConversion"/>
  <conditionalFormatting sqref="C603:C627 E603:I627 D650:I650 C651:I654">
    <cfRule type="expression" dxfId="34" priority="540">
      <formula>AND($J$8&lt;&gt;"Mutter-/Vater-Kind",$J$8&lt;&gt;"Kinder- und Jugend")</formula>
    </cfRule>
  </conditionalFormatting>
  <conditionalFormatting sqref="C629:C648">
    <cfRule type="expression" dxfId="33" priority="536">
      <formula>AND($J$8&lt;&gt;"Mutter-/Vater-Kind",$J$8&lt;&gt;"Kinder- und Jugend")</formula>
    </cfRule>
  </conditionalFormatting>
  <conditionalFormatting sqref="C651:C654">
    <cfRule type="expression" dxfId="32" priority="538">
      <formula>$G651="ja"</formula>
    </cfRule>
  </conditionalFormatting>
  <conditionalFormatting sqref="E629:I648">
    <cfRule type="expression" dxfId="31" priority="67">
      <formula>AND($J$8&lt;&gt;"Mutter-/Vater-Kind",$J$8&lt;&gt;"Kinder- und Jugend")</formula>
    </cfRule>
  </conditionalFormatting>
  <conditionalFormatting sqref="H20:I24">
    <cfRule type="expression" dxfId="30" priority="651">
      <formula>$G20="ja"</formula>
    </cfRule>
  </conditionalFormatting>
  <conditionalFormatting sqref="H26:I35">
    <cfRule type="expression" dxfId="29" priority="30">
      <formula>$G26="ja"</formula>
    </cfRule>
  </conditionalFormatting>
  <conditionalFormatting sqref="H37:I51">
    <cfRule type="expression" dxfId="28" priority="29">
      <formula>$G37="ja"</formula>
    </cfRule>
  </conditionalFormatting>
  <conditionalFormatting sqref="H53:I67">
    <cfRule type="expression" dxfId="27" priority="28">
      <formula>$G53="ja"</formula>
    </cfRule>
  </conditionalFormatting>
  <conditionalFormatting sqref="H69:I73">
    <cfRule type="expression" dxfId="26" priority="27">
      <formula>$G69="ja"</formula>
    </cfRule>
  </conditionalFormatting>
  <conditionalFormatting sqref="H76:I85">
    <cfRule type="expression" dxfId="25" priority="26">
      <formula>$G76="ja"</formula>
    </cfRule>
  </conditionalFormatting>
  <conditionalFormatting sqref="H87:I96">
    <cfRule type="expression" dxfId="24" priority="25">
      <formula>$G87="ja"</formula>
    </cfRule>
  </conditionalFormatting>
  <conditionalFormatting sqref="H98:I107">
    <cfRule type="expression" dxfId="23" priority="24">
      <formula>$G98="ja"</formula>
    </cfRule>
  </conditionalFormatting>
  <conditionalFormatting sqref="H109:I113">
    <cfRule type="expression" dxfId="22" priority="23">
      <formula>$G109="ja"</formula>
    </cfRule>
  </conditionalFormatting>
  <conditionalFormatting sqref="H116:I315">
    <cfRule type="expression" dxfId="21" priority="22">
      <formula>$G116="ja"</formula>
    </cfRule>
  </conditionalFormatting>
  <conditionalFormatting sqref="H317:I376">
    <cfRule type="expression" dxfId="20" priority="21">
      <formula>$G317="ja"</formula>
    </cfRule>
  </conditionalFormatting>
  <conditionalFormatting sqref="H378:I382">
    <cfRule type="expression" dxfId="19" priority="20">
      <formula>$G378="ja"</formula>
    </cfRule>
  </conditionalFormatting>
  <conditionalFormatting sqref="H385:I434">
    <cfRule type="expression" dxfId="18" priority="19">
      <formula>$G385="ja"</formula>
    </cfRule>
  </conditionalFormatting>
  <conditionalFormatting sqref="H436:I440">
    <cfRule type="expression" dxfId="17" priority="18">
      <formula>$G436="ja"</formula>
    </cfRule>
  </conditionalFormatting>
  <conditionalFormatting sqref="H443:I457">
    <cfRule type="expression" dxfId="16" priority="17">
      <formula>$G443="ja"</formula>
    </cfRule>
  </conditionalFormatting>
  <conditionalFormatting sqref="H459:I463">
    <cfRule type="expression" dxfId="15" priority="16">
      <formula>$G459="ja"</formula>
    </cfRule>
  </conditionalFormatting>
  <conditionalFormatting sqref="H466:I475">
    <cfRule type="expression" dxfId="14" priority="15">
      <formula>$G466="ja"</formula>
    </cfRule>
  </conditionalFormatting>
  <conditionalFormatting sqref="H477:I481">
    <cfRule type="expression" dxfId="13" priority="14">
      <formula>$G477="ja"</formula>
    </cfRule>
  </conditionalFormatting>
  <conditionalFormatting sqref="H484:I523">
    <cfRule type="expression" dxfId="12" priority="13">
      <formula>$G484="ja"</formula>
    </cfRule>
  </conditionalFormatting>
  <conditionalFormatting sqref="H525:I529">
    <cfRule type="expression" dxfId="11" priority="12">
      <formula>$G525="ja"</formula>
    </cfRule>
  </conditionalFormatting>
  <conditionalFormatting sqref="H531:I535">
    <cfRule type="expression" dxfId="10" priority="11">
      <formula>$G531="ja"</formula>
    </cfRule>
  </conditionalFormatting>
  <conditionalFormatting sqref="H538:I542">
    <cfRule type="expression" dxfId="9" priority="10">
      <formula>$G538="ja"</formula>
    </cfRule>
  </conditionalFormatting>
  <conditionalFormatting sqref="H544:I548">
    <cfRule type="expression" dxfId="8" priority="9">
      <formula>$G544="ja"</formula>
    </cfRule>
  </conditionalFormatting>
  <conditionalFormatting sqref="H550:I554">
    <cfRule type="expression" dxfId="7" priority="8">
      <formula>$G550="ja"</formula>
    </cfRule>
  </conditionalFormatting>
  <conditionalFormatting sqref="H557:I576">
    <cfRule type="expression" dxfId="6" priority="7">
      <formula>$G557="ja"</formula>
    </cfRule>
  </conditionalFormatting>
  <conditionalFormatting sqref="H578:I582">
    <cfRule type="expression" dxfId="5" priority="6">
      <formula>$G578="ja"</formula>
    </cfRule>
  </conditionalFormatting>
  <conditionalFormatting sqref="H585:I594">
    <cfRule type="expression" dxfId="4" priority="5">
      <formula>$G585="ja"</formula>
    </cfRule>
  </conditionalFormatting>
  <conditionalFormatting sqref="H596:I600">
    <cfRule type="expression" dxfId="3" priority="4">
      <formula>$G596="ja"</formula>
    </cfRule>
  </conditionalFormatting>
  <conditionalFormatting sqref="H603:I627">
    <cfRule type="expression" dxfId="2" priority="543">
      <formula>$G603="ja"</formula>
    </cfRule>
  </conditionalFormatting>
  <conditionalFormatting sqref="H629:I648">
    <cfRule type="expression" dxfId="1" priority="3">
      <formula>$G629="ja"</formula>
    </cfRule>
  </conditionalFormatting>
  <conditionalFormatting sqref="H650:I654">
    <cfRule type="expression" dxfId="0" priority="2">
      <formula>$G650="ja"</formula>
    </cfRule>
  </conditionalFormatting>
  <dataValidations count="20">
    <dataValidation type="list" allowBlank="1" showInputMessage="1" showErrorMessage="1" sqref="G317:G376" xr:uid="{00000000-0002-0000-0000-000000000000}">
      <formula1>"Ja,Nein"</formula1>
    </dataValidation>
    <dataValidation type="date" allowBlank="1" showInputMessage="1" showErrorMessage="1" sqref="H19 H25 H36 H52 H68" xr:uid="{00000000-0002-0000-0000-000001000000}">
      <formula1>18264</formula1>
      <formula2>73415</formula2>
    </dataValidation>
    <dataValidation type="decimal" operator="lessThan" allowBlank="1" showInputMessage="1" showErrorMessage="1" sqref="E20:E24 E317:E376 E378:E382 E385:E434 E550:E554 E443:E457 E436:E440 E484:E523 E525:E529 E465:E481 E538:E542 E544:E548 E531:E535 E557:E576 E116:E315 E109:E113 E98:E107 E87:E96 E76:E85 E69:E73 E53:E67 E37:E51 E26:E35 E578:E582 E584:E600 E602 E459:E463 E628 E649:E654" xr:uid="{00000000-0002-0000-0000-000002000000}">
      <formula1>45</formula1>
    </dataValidation>
    <dataValidation type="list" allowBlank="1" showInputMessage="1" showErrorMessage="1" sqref="J9:M9" xr:uid="{00000000-0002-0000-0000-000003000000}">
      <formula1>"Orthopädie,Kardiologie,Geriatrie,Neurologie Phase C, Neurologie Phase D, Psychosomatik, Pneumologie, Onkologie, Dermatologie, Gastroenterologie, Abhängigkeitserkrankungen"</formula1>
    </dataValidation>
    <dataValidation type="list" allowBlank="1" showInputMessage="1" showErrorMessage="1" sqref="C10" xr:uid="{00000000-0002-0000-0000-000005000000}">
      <formula1>"Betten (stationär), Therapieplätze (ambulant), Therapieplätze (mobil)"</formula1>
    </dataValidation>
    <dataValidation type="list" operator="lessThan" allowBlank="1" showInputMessage="1" showErrorMessage="1" sqref="F317:F376" xr:uid="{00000000-0002-0000-0000-000009000000}">
      <formula1>ja_nein</formula1>
    </dataValidation>
    <dataValidation type="list" operator="lessThan" allowBlank="1" showInputMessage="1" showErrorMessage="1" sqref="F20:F24 F26:F35 F37:F51 F53:F67 F69:F73 F76:F85 F87:F96 F98:F107 F109:F113 F116:F315 F378:F382 F385:F434 F602:F654 F443:F457 F436:F440 F484:F523 F525:F529 F465:F481 F538:F542 F544:F548 F531:F535 F557:F576 F578:F582 F584:F600 F459:F463 F550:F554" xr:uid="{00000000-0002-0000-0000-00000A000000}">
      <formula1>"ja,nein"</formula1>
    </dataValidation>
    <dataValidation type="list" allowBlank="1" showInputMessage="1" showErrorMessage="1" sqref="G20:G24 G26:G35 G37:G51 G53:G67 G69:G73 G76:G85 G87:G96 G98:G107 G109:G113 G116:G315 G378:G382 G385:G434 G602:G654 G443:G457 G436:G440 G484:G523 G525:G529 G465:G481 G538:G542 G544:G548 G531:G535 G557:G576 G578:G582 G584:G600 G459:G463 G550:G554" xr:uid="{00000000-0002-0000-0000-00000B000000}">
      <formula1>"ja,nein"</formula1>
    </dataValidation>
    <dataValidation type="whole" allowBlank="1" showInputMessage="1" showErrorMessage="1" sqref="K11:M11 J10:J11" xr:uid="{00000000-0002-0000-0000-00000D000000}">
      <formula1>1</formula1>
      <formula2>999</formula2>
    </dataValidation>
    <dataValidation type="custom" operator="greaterThan" showInputMessage="1" showErrorMessage="1" sqref="C603:C627 C629:C648 C651:C654" xr:uid="{00000000-0002-0000-0000-00000F000000}">
      <formula1>OR(J$8="Mutter/Vater-Kind",J$8="Kinder- und Jugend")</formula1>
    </dataValidation>
    <dataValidation type="date" allowBlank="1" showInputMessage="1" showErrorMessage="1" sqref="N13 K13:L13" xr:uid="{00000000-0002-0000-0000-000010000000}">
      <formula1>43831</formula1>
      <formula2>73050</formula2>
    </dataValidation>
    <dataValidation type="custom" allowBlank="1" showInputMessage="1" showErrorMessage="1" sqref="N12:O12" xr:uid="{00000000-0002-0000-0000-000011000000}">
      <formula1>AND(N12&gt;=43831,N12&lt;=73050,R18&lt;=366,N12&gt;K12)</formula1>
    </dataValidation>
    <dataValidation type="custom" allowBlank="1" showInputMessage="1" showErrorMessage="1" sqref="K12:L12" xr:uid="{00000000-0002-0000-0000-000012000000}">
      <formula1>AND(K12&gt;=43831,K12&lt;=73050,R18&lt;=366,K12&lt;N12)</formula1>
    </dataValidation>
    <dataValidation type="date" allowBlank="1" showInputMessage="1" showErrorMessage="1" sqref="K14:L14" xr:uid="{00000000-0002-0000-0000-000013000000}">
      <formula1>45292</formula1>
      <formula2>73050</formula2>
    </dataValidation>
    <dataValidation type="custom" operator="lessThan" allowBlank="1" showInputMessage="1" showErrorMessage="1" sqref="E603:E627 E629:E648" xr:uid="{00000000-0002-0000-0000-000015000000}">
      <formula1>OR(J$8="Mutter/Vater-Kind",J$8="Kinder- und Jugend",E603&lt;=45)</formula1>
    </dataValidation>
    <dataValidation type="custom" operator="greaterThan" showInputMessage="1" showErrorMessage="1" sqref="H20:H24 H53:H67 H26:H35 H37:H51 H69:H73 H76:H85 H87:H96 H98:H107 H109:H113 H116:H315 H317:H376 H378:H382 H385:H434 H436:H440 H443:H457 H459:H463 H466:H475 H477:H481 H484:H523 H525:H529 H531:H535 H538:H542 H544:H548 H550:H554 H557:H576 H578:H582 H585:H594 H596:H600" xr:uid="{54A82A11-ACDC-4EEF-8914-2D92416D85DF}">
      <formula1>AND(G20="nein",OR(H20&gt;=14611,H20=""),H20&lt;=73050)</formula1>
    </dataValidation>
    <dataValidation type="custom" showInputMessage="1" showErrorMessage="1" sqref="I20:I24 I53:I67 I26:I35 I37:I51 I69:I73 I76:I85 I87:I96 I98:I107 I109:I113 I116:I315 I317:I376 I378:I382 I385:I434 I436:I440 I443:I457 I459:I463 I466:I475 I477:I481 I484:I523 I525:I529 I531:I535 I538:I542 I544:I548 I550:I554 I557:I576 I578:I582 I585:I594 I596:I600" xr:uid="{612B99DA-73CD-4C0A-A2E4-0CC6EEB302CD}">
      <formula1>AND(G20="nein",OR(I20&gt;=14611,I20=""),I20&lt;=73050,OR(I20="",I20&gt;H20))</formula1>
    </dataValidation>
    <dataValidation type="custom" operator="greaterThan" showInputMessage="1" showErrorMessage="1" sqref="H603:H627 H629:H648 H650:H654" xr:uid="{32A04F5B-FBD4-423D-A47C-AC47846CCB2B}">
      <formula1>AND(OR(J$8="Mutter-/Vater-Kind",J$8="Kinder- und Jugend"),G603="nein",OR(H603&gt;=14611,H603=""),H603&lt;=73050)</formula1>
    </dataValidation>
    <dataValidation type="custom" showInputMessage="1" showErrorMessage="1" sqref="I603:I627 I629:I648 I650:I654" xr:uid="{D39AA4A1-25BC-4E75-B683-1ED99E09BF55}">
      <formula1>AND(OR(J$8="Mutter-/Vater-Kind",J$8="Kinder- und Jugend"),G603="nein",OR(I603="",I603&gt;H603),OR(I603="",I603&gt;=14611),I603&lt;=73050)</formula1>
    </dataValidation>
    <dataValidation type="textLength" operator="equal" allowBlank="1" showInputMessage="1" showErrorMessage="1" sqref="J6:O6" xr:uid="{E64132CB-0C94-4A99-BFC0-238290E40684}">
      <formula1>9</formula1>
    </dataValidation>
  </dataValidations>
  <printOptions horizontalCentered="1"/>
  <pageMargins left="0.11811023622047245" right="0.11811023622047245" top="0.78740157480314965" bottom="0.59055118110236227" header="0.31496062992125984" footer="0.31496062992125984"/>
  <pageSetup paperSize="9" scale="20" fitToHeight="6" orientation="landscape" r:id="rId1"/>
  <headerFooter>
    <oddHeader>&amp;C&amp;"Arial,Fett"&amp;UPersonalstandsplan</oddHeader>
    <oddFooter>&amp;CSeite &amp;P von &amp;N</oddFooter>
  </headerFooter>
  <rowBreaks count="1" manualBreakCount="1">
    <brk id="662" max="16383" man="1"/>
  </rowBreaks>
  <ignoredErrors>
    <ignoredError sqref="J25:M25 J36:M36 J75:M75 L74:M74 L556:M556 J97:M97 K86:M86 L442:M442 L384:M384 L483:M483 L537:M537 J52:M52 J68:M68 J108:M108 J114:M115 J316:M316 J377:M377 L435:M435 L458:M458 L524:M524 L530:M530 L543:M543 L549:M549 L577:M577" formula="1"/>
    <ignoredError sqref="N25 J74:K74 J442:K442 J556:K556 J384:K384 J483:K483 J537:K537 J435:K435 J458:K458 J524:K524 J530:K530 J543:K543 J549:K549 J577:K577" formula="1" unlockedFormula="1"/>
    <ignoredError sqref="N19:N24 O19:O25 N36 N442:O442 N556:O556 N384:O384 N483:O483 N537:O537 O36 N52 O52 N68 O68 N74:N75 O74:O75 N86 O86 N97 O97 N108 O108 N114:N115 O114:O115 N316 O316 N377 O377 N435:O435 N458:O458 N524:O524 N530:O530 N543:O543 N549:O549 N577:O577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E000000}">
          <x14:formula1>
            <xm:f>Indikation!$A$1:$A$18</xm:f>
          </x14:formula1>
          <xm:sqref>J8:O8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EC14B-C385-4D63-8481-27EB9E8E5B8A}">
  <dimension ref="A1:A18"/>
  <sheetViews>
    <sheetView workbookViewId="0">
      <selection activeCell="F9" sqref="F9"/>
    </sheetView>
  </sheetViews>
  <sheetFormatPr baseColWidth="10" defaultRowHeight="15.5" x14ac:dyDescent="0.45"/>
  <cols>
    <col min="1" max="1" width="25.1796875" style="148" bestFit="1" customWidth="1"/>
    <col min="2" max="16384" width="10.90625" style="148"/>
  </cols>
  <sheetData>
    <row r="1" spans="1:1" x14ac:dyDescent="0.45">
      <c r="A1" s="148" t="s">
        <v>900</v>
      </c>
    </row>
    <row r="2" spans="1:1" x14ac:dyDescent="0.45">
      <c r="A2" s="148" t="s">
        <v>901</v>
      </c>
    </row>
    <row r="3" spans="1:1" x14ac:dyDescent="0.45">
      <c r="A3" s="148" t="s">
        <v>902</v>
      </c>
    </row>
    <row r="4" spans="1:1" x14ac:dyDescent="0.45">
      <c r="A4" s="148" t="s">
        <v>903</v>
      </c>
    </row>
    <row r="5" spans="1:1" x14ac:dyDescent="0.45">
      <c r="A5" s="148" t="s">
        <v>904</v>
      </c>
    </row>
    <row r="6" spans="1:1" x14ac:dyDescent="0.45">
      <c r="A6" s="148" t="s">
        <v>905</v>
      </c>
    </row>
    <row r="7" spans="1:1" x14ac:dyDescent="0.45">
      <c r="A7" s="148" t="s">
        <v>906</v>
      </c>
    </row>
    <row r="8" spans="1:1" x14ac:dyDescent="0.45">
      <c r="A8" s="148" t="s">
        <v>907</v>
      </c>
    </row>
    <row r="9" spans="1:1" x14ac:dyDescent="0.45">
      <c r="A9" s="148" t="s">
        <v>908</v>
      </c>
    </row>
    <row r="10" spans="1:1" x14ac:dyDescent="0.45">
      <c r="A10" s="148" t="s">
        <v>909</v>
      </c>
    </row>
    <row r="11" spans="1:1" x14ac:dyDescent="0.45">
      <c r="A11" s="148" t="s">
        <v>910</v>
      </c>
    </row>
    <row r="12" spans="1:1" x14ac:dyDescent="0.45">
      <c r="A12" s="148" t="s">
        <v>911</v>
      </c>
    </row>
    <row r="13" spans="1:1" x14ac:dyDescent="0.45">
      <c r="A13" s="148" t="s">
        <v>912</v>
      </c>
    </row>
    <row r="14" spans="1:1" x14ac:dyDescent="0.45">
      <c r="A14" s="148" t="s">
        <v>913</v>
      </c>
    </row>
    <row r="15" spans="1:1" x14ac:dyDescent="0.45">
      <c r="A15" s="148" t="s">
        <v>914</v>
      </c>
    </row>
    <row r="16" spans="1:1" x14ac:dyDescent="0.45">
      <c r="A16" s="148" t="s">
        <v>915</v>
      </c>
    </row>
    <row r="17" spans="1:1" x14ac:dyDescent="0.45">
      <c r="A17" s="148" t="s">
        <v>916</v>
      </c>
    </row>
    <row r="18" spans="1:1" x14ac:dyDescent="0.45">
      <c r="A18" s="148" t="s">
        <v>917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461691536BF244B982F9ADBCDA0E03" ma:contentTypeVersion="15" ma:contentTypeDescription="Ein neues Dokument erstellen." ma:contentTypeScope="" ma:versionID="0a9201c61e2438a4f703bc6e74f12c8e">
  <xsd:schema xmlns:xsd="http://www.w3.org/2001/XMLSchema" xmlns:xs="http://www.w3.org/2001/XMLSchema" xmlns:p="http://schemas.microsoft.com/office/2006/metadata/properties" xmlns:ns2="9c504b70-c237-4a79-b614-3381242223b6" xmlns:ns3="6033594a-8219-41a6-88af-d0891c43850b" targetNamespace="http://schemas.microsoft.com/office/2006/metadata/properties" ma:root="true" ma:fieldsID="22dcc3c38695f2cd6ed7a1b6ac1e77a0" ns2:_="" ns3:_="">
    <xsd:import namespace="9c504b70-c237-4a79-b614-3381242223b6"/>
    <xsd:import namespace="6033594a-8219-41a6-88af-d0891c4385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504b70-c237-4a79-b614-3381242223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dce6bd15-d3a9-4d49-90e6-2ca5ecdc58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33594a-8219-41a6-88af-d0891c43850b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6d03398-86a1-425a-8be8-56e9d9d3c425}" ma:internalName="TaxCatchAll" ma:showField="CatchAllData" ma:web="6033594a-8219-41a6-88af-d0891c4385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c504b70-c237-4a79-b614-3381242223b6">
      <Terms xmlns="http://schemas.microsoft.com/office/infopath/2007/PartnerControls"/>
    </lcf76f155ced4ddcb4097134ff3c332f>
    <TaxCatchAll xmlns="6033594a-8219-41a6-88af-d0891c43850b" xsi:nil="true"/>
  </documentManagement>
</p:properties>
</file>

<file path=customXml/itemProps1.xml><?xml version="1.0" encoding="utf-8"?>
<ds:datastoreItem xmlns:ds="http://schemas.openxmlformats.org/officeDocument/2006/customXml" ds:itemID="{1822A853-2BFE-4699-8DFA-68D0951A5BCF}"/>
</file>

<file path=customXml/itemProps2.xml><?xml version="1.0" encoding="utf-8"?>
<ds:datastoreItem xmlns:ds="http://schemas.openxmlformats.org/officeDocument/2006/customXml" ds:itemID="{09511F98-7329-4645-890F-1F5521984916}"/>
</file>

<file path=customXml/itemProps3.xml><?xml version="1.0" encoding="utf-8"?>
<ds:datastoreItem xmlns:ds="http://schemas.openxmlformats.org/officeDocument/2006/customXml" ds:itemID="{3CC57A51-19A8-4A59-89A1-C8755F0BADC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Personal</vt:lpstr>
      <vt:lpstr>Indikation</vt:lpstr>
    </vt:vector>
  </TitlesOfParts>
  <Company>AOK-Bundesverband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Borrmann, Jessica</dc:creator>
  <cp:lastModifiedBy>Dänner, Anja</cp:lastModifiedBy>
  <dcterms:created xsi:type="dcterms:W3CDTF">2024-03-05T11:57:19Z</dcterms:created>
  <dcterms:modified xsi:type="dcterms:W3CDTF">2025-06-13T07:07:13Z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0x010100D0461691536BF244B982F9ADBCDA0E03</vt:lpwstr>
  </property>
</Properties>
</file>